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ersonal\Desktop\FP\COMSOC\CORTE JUNIO\"/>
    </mc:Choice>
  </mc:AlternateContent>
  <xr:revisionPtr revIDLastSave="0" documentId="13_ncr:1_{3357EDAC-ED9C-40DF-AFC9-0124DCFB23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pto Gral C-3600 Junio-22" sheetId="1" r:id="rId1"/>
    <sheet name="Ppto Gral P-33605 Junio-22" sheetId="2" r:id="rId2"/>
  </sheets>
  <definedNames>
    <definedName name="_xlnm._FilterDatabase" localSheetId="0" hidden="1">'Ppto Gral C-3600 Junio-22'!$B$6:$P$6</definedName>
    <definedName name="_xlnm.Print_Titles" localSheetId="0">'Ppto Gral C-3600 Junio-22'!$1:$6</definedName>
    <definedName name="_xlnm.Print_Titles" localSheetId="1">'Ppto Gral P-33605 Junio-22'!$1:$6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2" i="1" l="1"/>
  <c r="N132" i="1" s="1"/>
  <c r="J132" i="1"/>
  <c r="L94" i="2"/>
  <c r="N94" i="2" s="1"/>
  <c r="L95" i="2"/>
  <c r="N95" i="2" s="1"/>
  <c r="L96" i="2"/>
  <c r="L97" i="2"/>
  <c r="N97" i="2" s="1"/>
  <c r="L98" i="2"/>
  <c r="N98" i="2" s="1"/>
  <c r="L99" i="2"/>
  <c r="N99" i="2" s="1"/>
  <c r="L100" i="2"/>
  <c r="L101" i="2"/>
  <c r="L102" i="2"/>
  <c r="N102" i="2" s="1"/>
  <c r="L103" i="2"/>
  <c r="N103" i="2" s="1"/>
  <c r="L104" i="2"/>
  <c r="L105" i="2"/>
  <c r="N105" i="2" s="1"/>
  <c r="L106" i="2"/>
  <c r="N106" i="2" s="1"/>
  <c r="L107" i="2"/>
  <c r="N107" i="2" s="1"/>
  <c r="L108" i="2"/>
  <c r="L109" i="2"/>
  <c r="L110" i="2"/>
  <c r="N110" i="2" s="1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I121" i="1"/>
  <c r="I122" i="1"/>
  <c r="L130" i="1"/>
  <c r="N130" i="1" s="1"/>
  <c r="L131" i="1"/>
  <c r="N131" i="1" s="1"/>
  <c r="J130" i="1"/>
  <c r="J131" i="1"/>
  <c r="P133" i="1"/>
  <c r="H133" i="1"/>
  <c r="N109" i="2" l="1"/>
  <c r="N101" i="2"/>
  <c r="N100" i="2"/>
  <c r="N108" i="2"/>
  <c r="N104" i="2"/>
  <c r="N96" i="2"/>
  <c r="J76" i="1"/>
  <c r="L76" i="1"/>
  <c r="N76" i="1" s="1"/>
  <c r="J33" i="1"/>
  <c r="L33" i="1"/>
  <c r="N33" i="1" s="1"/>
  <c r="C133" i="1"/>
  <c r="D133" i="1"/>
  <c r="E133" i="1"/>
  <c r="F133" i="1"/>
  <c r="G133" i="1"/>
  <c r="K133" i="1"/>
  <c r="I59" i="2" l="1"/>
  <c r="J59" i="2"/>
  <c r="L59" i="2"/>
  <c r="M59" i="2" s="1"/>
  <c r="I72" i="2"/>
  <c r="J72" i="2"/>
  <c r="L72" i="2"/>
  <c r="M72" i="2" s="1"/>
  <c r="I56" i="2"/>
  <c r="J56" i="2"/>
  <c r="L56" i="2"/>
  <c r="M56" i="2" s="1"/>
  <c r="I79" i="2"/>
  <c r="J79" i="2"/>
  <c r="L79" i="2"/>
  <c r="M79" i="2" s="1"/>
  <c r="I46" i="2"/>
  <c r="J46" i="2"/>
  <c r="L46" i="2"/>
  <c r="M46" i="2" s="1"/>
  <c r="I66" i="2"/>
  <c r="J66" i="2"/>
  <c r="L66" i="2"/>
  <c r="M66" i="2" s="1"/>
  <c r="I57" i="2"/>
  <c r="J57" i="2"/>
  <c r="L57" i="2"/>
  <c r="M57" i="2" s="1"/>
  <c r="I76" i="2"/>
  <c r="I64" i="2"/>
  <c r="I93" i="2"/>
  <c r="I86" i="2"/>
  <c r="I92" i="2"/>
  <c r="J32" i="2"/>
  <c r="J33" i="2"/>
  <c r="J34" i="2"/>
  <c r="J35" i="2"/>
  <c r="J36" i="2"/>
  <c r="J37" i="2"/>
  <c r="J38" i="2"/>
  <c r="J39" i="2"/>
  <c r="J40" i="2"/>
  <c r="J41" i="2"/>
  <c r="J87" i="2"/>
  <c r="J51" i="2"/>
  <c r="J82" i="2"/>
  <c r="J75" i="2"/>
  <c r="J62" i="2"/>
  <c r="J78" i="2"/>
  <c r="J85" i="2"/>
  <c r="J61" i="2"/>
  <c r="J60" i="2"/>
  <c r="J73" i="2"/>
  <c r="J42" i="2"/>
  <c r="J53" i="2"/>
  <c r="J81" i="2"/>
  <c r="J89" i="2"/>
  <c r="J71" i="2"/>
  <c r="J74" i="2"/>
  <c r="J83" i="2"/>
  <c r="J63" i="2"/>
  <c r="J69" i="2"/>
  <c r="J52" i="2"/>
  <c r="J58" i="2"/>
  <c r="J55" i="2"/>
  <c r="J65" i="2"/>
  <c r="J45" i="2"/>
  <c r="J50" i="2"/>
  <c r="J70" i="2"/>
  <c r="J44" i="2"/>
  <c r="J91" i="2"/>
  <c r="J54" i="2"/>
  <c r="J47" i="2"/>
  <c r="J67" i="2"/>
  <c r="J48" i="2"/>
  <c r="J80" i="2"/>
  <c r="J43" i="2"/>
  <c r="J68" i="2"/>
  <c r="J90" i="2"/>
  <c r="J49" i="2"/>
  <c r="J88" i="2"/>
  <c r="J84" i="2"/>
  <c r="J77" i="2"/>
  <c r="J76" i="2"/>
  <c r="J64" i="2"/>
  <c r="J93" i="2"/>
  <c r="J86" i="2"/>
  <c r="J92" i="2"/>
  <c r="J15" i="2"/>
  <c r="C111" i="2"/>
  <c r="D111" i="2"/>
  <c r="E111" i="2"/>
  <c r="F111" i="2"/>
  <c r="G111" i="2"/>
  <c r="H111" i="2"/>
  <c r="I20" i="1"/>
  <c r="I15" i="1"/>
  <c r="I57" i="1"/>
  <c r="I14" i="1"/>
  <c r="I116" i="1"/>
  <c r="I79" i="1"/>
  <c r="I65" i="1"/>
  <c r="I102" i="1"/>
  <c r="I99" i="1"/>
  <c r="I133" i="1"/>
  <c r="J133" i="1"/>
  <c r="N66" i="2" l="1"/>
  <c r="O66" i="2" s="1"/>
  <c r="N79" i="2"/>
  <c r="O79" i="2" s="1"/>
  <c r="N72" i="2"/>
  <c r="O72" i="2" s="1"/>
  <c r="N57" i="2"/>
  <c r="O57" i="2" s="1"/>
  <c r="N46" i="2"/>
  <c r="O46" i="2" s="1"/>
  <c r="N56" i="2"/>
  <c r="O56" i="2" s="1"/>
  <c r="N59" i="2"/>
  <c r="O59" i="2" s="1"/>
  <c r="P111" i="2"/>
  <c r="K111" i="2"/>
  <c r="J111" i="2"/>
  <c r="L92" i="2"/>
  <c r="L86" i="2"/>
  <c r="L93" i="2"/>
  <c r="L64" i="2"/>
  <c r="L76" i="2"/>
  <c r="L77" i="2"/>
  <c r="N77" i="2" s="1"/>
  <c r="O77" i="2" s="1"/>
  <c r="I77" i="2"/>
  <c r="L84" i="2"/>
  <c r="M84" i="2" s="1"/>
  <c r="I84" i="2"/>
  <c r="L88" i="2"/>
  <c r="N88" i="2" s="1"/>
  <c r="O88" i="2" s="1"/>
  <c r="I88" i="2"/>
  <c r="L49" i="2"/>
  <c r="N49" i="2" s="1"/>
  <c r="O49" i="2" s="1"/>
  <c r="I49" i="2"/>
  <c r="L90" i="2"/>
  <c r="N90" i="2" s="1"/>
  <c r="O90" i="2" s="1"/>
  <c r="I90" i="2"/>
  <c r="L68" i="2"/>
  <c r="M68" i="2" s="1"/>
  <c r="I68" i="2"/>
  <c r="L43" i="2"/>
  <c r="N43" i="2" s="1"/>
  <c r="O43" i="2" s="1"/>
  <c r="I43" i="2"/>
  <c r="L80" i="2"/>
  <c r="N80" i="2" s="1"/>
  <c r="O80" i="2" s="1"/>
  <c r="I80" i="2"/>
  <c r="L48" i="2"/>
  <c r="M48" i="2" s="1"/>
  <c r="I48" i="2"/>
  <c r="L67" i="2"/>
  <c r="N67" i="2" s="1"/>
  <c r="O67" i="2" s="1"/>
  <c r="I67" i="2"/>
  <c r="L47" i="2"/>
  <c r="N47" i="2" s="1"/>
  <c r="O47" i="2" s="1"/>
  <c r="I47" i="2"/>
  <c r="L54" i="2"/>
  <c r="N54" i="2" s="1"/>
  <c r="O54" i="2" s="1"/>
  <c r="I54" i="2"/>
  <c r="L91" i="2"/>
  <c r="I91" i="2"/>
  <c r="L44" i="2"/>
  <c r="N44" i="2" s="1"/>
  <c r="O44" i="2" s="1"/>
  <c r="I44" i="2"/>
  <c r="L70" i="2"/>
  <c r="I70" i="2"/>
  <c r="L50" i="2"/>
  <c r="N50" i="2" s="1"/>
  <c r="O50" i="2" s="1"/>
  <c r="I50" i="2"/>
  <c r="L45" i="2"/>
  <c r="I45" i="2"/>
  <c r="L65" i="2"/>
  <c r="I65" i="2"/>
  <c r="L55" i="2"/>
  <c r="N55" i="2" s="1"/>
  <c r="O55" i="2" s="1"/>
  <c r="I55" i="2"/>
  <c r="L58" i="2"/>
  <c r="I58" i="2"/>
  <c r="L52" i="2"/>
  <c r="N52" i="2" s="1"/>
  <c r="O52" i="2" s="1"/>
  <c r="I52" i="2"/>
  <c r="L69" i="2"/>
  <c r="I69" i="2"/>
  <c r="L63" i="2"/>
  <c r="N63" i="2" s="1"/>
  <c r="O63" i="2" s="1"/>
  <c r="I63" i="2"/>
  <c r="L83" i="2"/>
  <c r="I83" i="2"/>
  <c r="L74" i="2"/>
  <c r="I74" i="2"/>
  <c r="L71" i="2"/>
  <c r="I71" i="2"/>
  <c r="L89" i="2"/>
  <c r="N89" i="2" s="1"/>
  <c r="O89" i="2" s="1"/>
  <c r="I89" i="2"/>
  <c r="L81" i="2"/>
  <c r="N81" i="2" s="1"/>
  <c r="O81" i="2" s="1"/>
  <c r="I81" i="2"/>
  <c r="L53" i="2"/>
  <c r="I53" i="2"/>
  <c r="L42" i="2"/>
  <c r="N42" i="2" s="1"/>
  <c r="O42" i="2" s="1"/>
  <c r="I42" i="2"/>
  <c r="L73" i="2"/>
  <c r="I73" i="2"/>
  <c r="L60" i="2"/>
  <c r="N60" i="2" s="1"/>
  <c r="O60" i="2" s="1"/>
  <c r="I60" i="2"/>
  <c r="L61" i="2"/>
  <c r="I61" i="2"/>
  <c r="L85" i="2"/>
  <c r="N85" i="2" s="1"/>
  <c r="O85" i="2" s="1"/>
  <c r="I85" i="2"/>
  <c r="L78" i="2"/>
  <c r="I78" i="2"/>
  <c r="L62" i="2"/>
  <c r="N62" i="2" s="1"/>
  <c r="O62" i="2" s="1"/>
  <c r="I62" i="2"/>
  <c r="L75" i="2"/>
  <c r="I75" i="2"/>
  <c r="L82" i="2"/>
  <c r="N82" i="2" s="1"/>
  <c r="O82" i="2" s="1"/>
  <c r="I82" i="2"/>
  <c r="L51" i="2"/>
  <c r="N51" i="2" s="1"/>
  <c r="O51" i="2" s="1"/>
  <c r="I51" i="2"/>
  <c r="L87" i="2"/>
  <c r="I87" i="2"/>
  <c r="L41" i="2"/>
  <c r="N41" i="2" s="1"/>
  <c r="O41" i="2" s="1"/>
  <c r="I41" i="2"/>
  <c r="L40" i="2"/>
  <c r="I40" i="2"/>
  <c r="L39" i="2"/>
  <c r="N39" i="2" s="1"/>
  <c r="O39" i="2" s="1"/>
  <c r="I39" i="2"/>
  <c r="L38" i="2"/>
  <c r="I38" i="2"/>
  <c r="L37" i="2"/>
  <c r="N37" i="2" s="1"/>
  <c r="O37" i="2" s="1"/>
  <c r="I37" i="2"/>
  <c r="L36" i="2"/>
  <c r="I36" i="2"/>
  <c r="L35" i="2"/>
  <c r="N35" i="2" s="1"/>
  <c r="O35" i="2" s="1"/>
  <c r="I35" i="2"/>
  <c r="L34" i="2"/>
  <c r="I34" i="2"/>
  <c r="L33" i="2"/>
  <c r="N33" i="2" s="1"/>
  <c r="O33" i="2" s="1"/>
  <c r="I33" i="2"/>
  <c r="L32" i="2"/>
  <c r="I32" i="2"/>
  <c r="L31" i="2"/>
  <c r="N31" i="2" s="1"/>
  <c r="O31" i="2" s="1"/>
  <c r="J31" i="2"/>
  <c r="I31" i="2"/>
  <c r="L30" i="2"/>
  <c r="J30" i="2"/>
  <c r="I30" i="2"/>
  <c r="L29" i="2"/>
  <c r="N29" i="2" s="1"/>
  <c r="O29" i="2" s="1"/>
  <c r="J29" i="2"/>
  <c r="I29" i="2"/>
  <c r="L28" i="2"/>
  <c r="J28" i="2"/>
  <c r="I28" i="2"/>
  <c r="L27" i="2"/>
  <c r="N27" i="2" s="1"/>
  <c r="O27" i="2" s="1"/>
  <c r="J27" i="2"/>
  <c r="I27" i="2"/>
  <c r="L26" i="2"/>
  <c r="J26" i="2"/>
  <c r="I26" i="2"/>
  <c r="L25" i="2"/>
  <c r="N25" i="2" s="1"/>
  <c r="O25" i="2" s="1"/>
  <c r="J25" i="2"/>
  <c r="I25" i="2"/>
  <c r="L23" i="2"/>
  <c r="J23" i="2"/>
  <c r="I23" i="2"/>
  <c r="L24" i="2"/>
  <c r="N24" i="2" s="1"/>
  <c r="O24" i="2" s="1"/>
  <c r="J24" i="2"/>
  <c r="I24" i="2"/>
  <c r="L22" i="2"/>
  <c r="J22" i="2"/>
  <c r="I22" i="2"/>
  <c r="L21" i="2"/>
  <c r="N21" i="2" s="1"/>
  <c r="O21" i="2" s="1"/>
  <c r="J21" i="2"/>
  <c r="I21" i="2"/>
  <c r="L20" i="2"/>
  <c r="J20" i="2"/>
  <c r="I20" i="2"/>
  <c r="L19" i="2"/>
  <c r="N19" i="2" s="1"/>
  <c r="O19" i="2" s="1"/>
  <c r="J19" i="2"/>
  <c r="I19" i="2"/>
  <c r="L18" i="2"/>
  <c r="J18" i="2"/>
  <c r="I18" i="2"/>
  <c r="L17" i="2"/>
  <c r="N17" i="2" s="1"/>
  <c r="O17" i="2" s="1"/>
  <c r="J17" i="2"/>
  <c r="I17" i="2"/>
  <c r="L16" i="2"/>
  <c r="J16" i="2"/>
  <c r="I16" i="2"/>
  <c r="L15" i="2"/>
  <c r="N15" i="2" s="1"/>
  <c r="O15" i="2" s="1"/>
  <c r="I15" i="2"/>
  <c r="L14" i="2"/>
  <c r="N14" i="2" s="1"/>
  <c r="O14" i="2" s="1"/>
  <c r="J14" i="2"/>
  <c r="I14" i="2"/>
  <c r="L13" i="2"/>
  <c r="N13" i="2" s="1"/>
  <c r="O13" i="2" s="1"/>
  <c r="J13" i="2"/>
  <c r="I13" i="2"/>
  <c r="L12" i="2"/>
  <c r="N12" i="2" s="1"/>
  <c r="O12" i="2" s="1"/>
  <c r="J12" i="2"/>
  <c r="I12" i="2"/>
  <c r="L11" i="2"/>
  <c r="N11" i="2" s="1"/>
  <c r="O11" i="2" s="1"/>
  <c r="J11" i="2"/>
  <c r="I11" i="2"/>
  <c r="L10" i="2"/>
  <c r="N10" i="2" s="1"/>
  <c r="O10" i="2" s="1"/>
  <c r="J10" i="2"/>
  <c r="I10" i="2"/>
  <c r="L9" i="2"/>
  <c r="M9" i="2" s="1"/>
  <c r="J9" i="2"/>
  <c r="I9" i="2"/>
  <c r="L8" i="2"/>
  <c r="N8" i="2" s="1"/>
  <c r="O8" i="2" s="1"/>
  <c r="J8" i="2"/>
  <c r="I8" i="2"/>
  <c r="L7" i="2"/>
  <c r="M7" i="2" s="1"/>
  <c r="J7" i="2"/>
  <c r="I7" i="2"/>
  <c r="N92" i="2" l="1"/>
  <c r="O92" i="2" s="1"/>
  <c r="M92" i="2"/>
  <c r="N76" i="2"/>
  <c r="O76" i="2" s="1"/>
  <c r="M76" i="2"/>
  <c r="N93" i="2"/>
  <c r="O93" i="2" s="1"/>
  <c r="M93" i="2"/>
  <c r="N64" i="2"/>
  <c r="O64" i="2" s="1"/>
  <c r="M64" i="2"/>
  <c r="N86" i="2"/>
  <c r="O86" i="2" s="1"/>
  <c r="M86" i="2"/>
  <c r="M27" i="2"/>
  <c r="M89" i="2"/>
  <c r="M50" i="2"/>
  <c r="M29" i="2"/>
  <c r="M51" i="2"/>
  <c r="M77" i="2"/>
  <c r="M21" i="2"/>
  <c r="M37" i="2"/>
  <c r="M60" i="2"/>
  <c r="M55" i="2"/>
  <c r="M43" i="2"/>
  <c r="M19" i="2"/>
  <c r="M35" i="2"/>
  <c r="M85" i="2"/>
  <c r="M52" i="2"/>
  <c r="M44" i="2"/>
  <c r="M17" i="2"/>
  <c r="M25" i="2"/>
  <c r="M33" i="2"/>
  <c r="M41" i="2"/>
  <c r="M62" i="2"/>
  <c r="M81" i="2"/>
  <c r="M63" i="2"/>
  <c r="M67" i="2"/>
  <c r="M88" i="2"/>
  <c r="N9" i="2"/>
  <c r="O9" i="2" s="1"/>
  <c r="M14" i="2"/>
  <c r="M15" i="2"/>
  <c r="M24" i="2"/>
  <c r="M31" i="2"/>
  <c r="M39" i="2"/>
  <c r="M82" i="2"/>
  <c r="M42" i="2"/>
  <c r="M54" i="2"/>
  <c r="M90" i="2"/>
  <c r="N7" i="2"/>
  <c r="O7" i="2" s="1"/>
  <c r="M10" i="2"/>
  <c r="M11" i="2"/>
  <c r="M13" i="2"/>
  <c r="N18" i="2"/>
  <c r="O18" i="2" s="1"/>
  <c r="M18" i="2"/>
  <c r="M23" i="2"/>
  <c r="N23" i="2"/>
  <c r="O23" i="2" s="1"/>
  <c r="N30" i="2"/>
  <c r="O30" i="2" s="1"/>
  <c r="M30" i="2"/>
  <c r="N34" i="2"/>
  <c r="O34" i="2" s="1"/>
  <c r="M34" i="2"/>
  <c r="N38" i="2"/>
  <c r="O38" i="2" s="1"/>
  <c r="M38" i="2"/>
  <c r="N61" i="2"/>
  <c r="O61" i="2" s="1"/>
  <c r="M61" i="2"/>
  <c r="N53" i="2"/>
  <c r="O53" i="2" s="1"/>
  <c r="M53" i="2"/>
  <c r="M74" i="2"/>
  <c r="N74" i="2"/>
  <c r="O74" i="2" s="1"/>
  <c r="M65" i="2"/>
  <c r="N65" i="2"/>
  <c r="O65" i="2" s="1"/>
  <c r="M45" i="2"/>
  <c r="N45" i="2"/>
  <c r="O45" i="2" s="1"/>
  <c r="M91" i="2"/>
  <c r="N91" i="2"/>
  <c r="O91" i="2" s="1"/>
  <c r="M16" i="2"/>
  <c r="N16" i="2"/>
  <c r="O16" i="2" s="1"/>
  <c r="M20" i="2"/>
  <c r="N20" i="2"/>
  <c r="O20" i="2" s="1"/>
  <c r="N26" i="2"/>
  <c r="O26" i="2" s="1"/>
  <c r="M26" i="2"/>
  <c r="M32" i="2"/>
  <c r="N32" i="2"/>
  <c r="O32" i="2" s="1"/>
  <c r="M36" i="2"/>
  <c r="N36" i="2"/>
  <c r="O36" i="2" s="1"/>
  <c r="M40" i="2"/>
  <c r="N40" i="2"/>
  <c r="O40" i="2" s="1"/>
  <c r="M78" i="2"/>
  <c r="N78" i="2"/>
  <c r="O78" i="2" s="1"/>
  <c r="M73" i="2"/>
  <c r="N73" i="2"/>
  <c r="O73" i="2" s="1"/>
  <c r="N71" i="2"/>
  <c r="O71" i="2" s="1"/>
  <c r="M71" i="2"/>
  <c r="M69" i="2"/>
  <c r="N69" i="2"/>
  <c r="O69" i="2" s="1"/>
  <c r="N58" i="2"/>
  <c r="O58" i="2" s="1"/>
  <c r="M58" i="2"/>
  <c r="N70" i="2"/>
  <c r="O70" i="2" s="1"/>
  <c r="M70" i="2"/>
  <c r="M8" i="2"/>
  <c r="M12" i="2"/>
  <c r="N22" i="2"/>
  <c r="O22" i="2" s="1"/>
  <c r="M22" i="2"/>
  <c r="M28" i="2"/>
  <c r="N28" i="2"/>
  <c r="O28" i="2" s="1"/>
  <c r="N87" i="2"/>
  <c r="O87" i="2" s="1"/>
  <c r="M87" i="2"/>
  <c r="N75" i="2"/>
  <c r="O75" i="2" s="1"/>
  <c r="M75" i="2"/>
  <c r="N83" i="2"/>
  <c r="O83" i="2" s="1"/>
  <c r="M83" i="2"/>
  <c r="M47" i="2"/>
  <c r="M80" i="2"/>
  <c r="M49" i="2"/>
  <c r="N48" i="2"/>
  <c r="O48" i="2" s="1"/>
  <c r="N68" i="2"/>
  <c r="O68" i="2" s="1"/>
  <c r="N84" i="2"/>
  <c r="O84" i="2" s="1"/>
  <c r="I111" i="2"/>
  <c r="L111" i="2"/>
  <c r="L114" i="1"/>
  <c r="N114" i="1" s="1"/>
  <c r="O114" i="1" s="1"/>
  <c r="L57" i="1"/>
  <c r="L35" i="1"/>
  <c r="L23" i="1"/>
  <c r="N23" i="1" s="1"/>
  <c r="L73" i="1"/>
  <c r="N73" i="1" s="1"/>
  <c r="O73" i="1" s="1"/>
  <c r="L28" i="1"/>
  <c r="M28" i="1" s="1"/>
  <c r="L16" i="1"/>
  <c r="L44" i="1"/>
  <c r="N44" i="1" s="1"/>
  <c r="O44" i="1" s="1"/>
  <c r="L45" i="1"/>
  <c r="N45" i="1" s="1"/>
  <c r="O45" i="1" s="1"/>
  <c r="L125" i="1"/>
  <c r="L61" i="1"/>
  <c r="L103" i="1"/>
  <c r="N103" i="1" s="1"/>
  <c r="O103" i="1" s="1"/>
  <c r="L25" i="1"/>
  <c r="N25" i="1" s="1"/>
  <c r="O25" i="1" s="1"/>
  <c r="L80" i="1"/>
  <c r="M80" i="1" s="1"/>
  <c r="L104" i="1"/>
  <c r="L29" i="1"/>
  <c r="N29" i="1" s="1"/>
  <c r="O29" i="1" s="1"/>
  <c r="L32" i="1"/>
  <c r="N32" i="1" s="1"/>
  <c r="O32" i="1" s="1"/>
  <c r="L119" i="1"/>
  <c r="M119" i="1" s="1"/>
  <c r="L106" i="1"/>
  <c r="L93" i="1"/>
  <c r="N93" i="1" s="1"/>
  <c r="O93" i="1" s="1"/>
  <c r="L53" i="1"/>
  <c r="N53" i="1" s="1"/>
  <c r="O53" i="1" s="1"/>
  <c r="L122" i="1"/>
  <c r="M122" i="1" s="1"/>
  <c r="L118" i="1"/>
  <c r="L92" i="1"/>
  <c r="N92" i="1" s="1"/>
  <c r="O92" i="1" s="1"/>
  <c r="L41" i="1"/>
  <c r="N41" i="1" s="1"/>
  <c r="O41" i="1" s="1"/>
  <c r="L13" i="1"/>
  <c r="M13" i="1" s="1"/>
  <c r="L74" i="1"/>
  <c r="L120" i="1"/>
  <c r="N120" i="1" s="1"/>
  <c r="O120" i="1" s="1"/>
  <c r="L50" i="1"/>
  <c r="N50" i="1" s="1"/>
  <c r="O50" i="1" s="1"/>
  <c r="L56" i="1"/>
  <c r="M56" i="1" s="1"/>
  <c r="L48" i="1"/>
  <c r="L109" i="1"/>
  <c r="N109" i="1" s="1"/>
  <c r="O109" i="1" s="1"/>
  <c r="L82" i="1"/>
  <c r="N82" i="1" s="1"/>
  <c r="O82" i="1" s="1"/>
  <c r="L79" i="1"/>
  <c r="L116" i="1"/>
  <c r="L108" i="1"/>
  <c r="N108" i="1" s="1"/>
  <c r="O108" i="1" s="1"/>
  <c r="L129" i="1"/>
  <c r="L55" i="1"/>
  <c r="M55" i="1" s="1"/>
  <c r="L24" i="1"/>
  <c r="N24" i="1" s="1"/>
  <c r="O24" i="1" s="1"/>
  <c r="L64" i="1"/>
  <c r="N64" i="1" s="1"/>
  <c r="L20" i="1"/>
  <c r="L43" i="1"/>
  <c r="M43" i="1" s="1"/>
  <c r="L84" i="1"/>
  <c r="L89" i="1"/>
  <c r="N89" i="1" s="1"/>
  <c r="O89" i="1" s="1"/>
  <c r="L117" i="1"/>
  <c r="N117" i="1" s="1"/>
  <c r="O117" i="1" s="1"/>
  <c r="L68" i="1"/>
  <c r="M68" i="1" s="1"/>
  <c r="L91" i="1"/>
  <c r="L86" i="1"/>
  <c r="N86" i="1" s="1"/>
  <c r="O86" i="1" s="1"/>
  <c r="L36" i="1"/>
  <c r="N36" i="1" s="1"/>
  <c r="O36" i="1" s="1"/>
  <c r="L71" i="1"/>
  <c r="M71" i="1" s="1"/>
  <c r="L15" i="1"/>
  <c r="L112" i="1"/>
  <c r="N112" i="1" s="1"/>
  <c r="O112" i="1" s="1"/>
  <c r="L123" i="1"/>
  <c r="L11" i="1"/>
  <c r="M11" i="1" s="1"/>
  <c r="L102" i="1"/>
  <c r="L65" i="1"/>
  <c r="L101" i="1"/>
  <c r="M101" i="1" s="1"/>
  <c r="L77" i="1"/>
  <c r="M77" i="1" s="1"/>
  <c r="L97" i="1"/>
  <c r="N97" i="1" s="1"/>
  <c r="O97" i="1" s="1"/>
  <c r="L34" i="1"/>
  <c r="N34" i="1" s="1"/>
  <c r="O34" i="1" s="1"/>
  <c r="L59" i="1"/>
  <c r="L47" i="1"/>
  <c r="M47" i="1" s="1"/>
  <c r="L42" i="1"/>
  <c r="N42" i="1" s="1"/>
  <c r="O42" i="1" s="1"/>
  <c r="L90" i="1"/>
  <c r="N90" i="1" s="1"/>
  <c r="O90" i="1" s="1"/>
  <c r="L54" i="1"/>
  <c r="M54" i="1" s="1"/>
  <c r="L121" i="1"/>
  <c r="M121" i="1" s="1"/>
  <c r="L63" i="1"/>
  <c r="N63" i="1" s="1"/>
  <c r="L66" i="1"/>
  <c r="N66" i="1" s="1"/>
  <c r="O66" i="1" s="1"/>
  <c r="L26" i="1"/>
  <c r="M26" i="1" s="1"/>
  <c r="L81" i="1"/>
  <c r="M81" i="1" s="1"/>
  <c r="L14" i="1"/>
  <c r="L87" i="1"/>
  <c r="N87" i="1" s="1"/>
  <c r="O87" i="1" s="1"/>
  <c r="L72" i="1"/>
  <c r="N72" i="1" s="1"/>
  <c r="O72" i="1" s="1"/>
  <c r="L70" i="1"/>
  <c r="M70" i="1" s="1"/>
  <c r="L38" i="1"/>
  <c r="L127" i="1"/>
  <c r="L126" i="1"/>
  <c r="L12" i="1"/>
  <c r="M12" i="1" s="1"/>
  <c r="L8" i="1"/>
  <c r="L19" i="1"/>
  <c r="N19" i="1" s="1"/>
  <c r="O19" i="1" s="1"/>
  <c r="L58" i="1"/>
  <c r="N58" i="1" s="1"/>
  <c r="O58" i="1" s="1"/>
  <c r="L46" i="1"/>
  <c r="M46" i="1" s="1"/>
  <c r="L37" i="1"/>
  <c r="N37" i="1" s="1"/>
  <c r="O37" i="1" s="1"/>
  <c r="L124" i="1"/>
  <c r="L10" i="1"/>
  <c r="M10" i="1" s="1"/>
  <c r="L60" i="1"/>
  <c r="L107" i="1"/>
  <c r="N107" i="1" s="1"/>
  <c r="O107" i="1" s="1"/>
  <c r="L27" i="1"/>
  <c r="N27" i="1" s="1"/>
  <c r="O27" i="1" s="1"/>
  <c r="L69" i="1"/>
  <c r="M69" i="1" s="1"/>
  <c r="L9" i="1"/>
  <c r="L51" i="1"/>
  <c r="N51" i="1" s="1"/>
  <c r="O51" i="1" s="1"/>
  <c r="L21" i="1"/>
  <c r="N21" i="1" s="1"/>
  <c r="O21" i="1" s="1"/>
  <c r="L110" i="1"/>
  <c r="M110" i="1" s="1"/>
  <c r="L85" i="1"/>
  <c r="L100" i="1"/>
  <c r="N100" i="1" s="1"/>
  <c r="O100" i="1" s="1"/>
  <c r="L75" i="1"/>
  <c r="N75" i="1" s="1"/>
  <c r="O75" i="1" s="1"/>
  <c r="L18" i="1"/>
  <c r="N18" i="1" s="1"/>
  <c r="O18" i="1" s="1"/>
  <c r="L30" i="1"/>
  <c r="L31" i="1"/>
  <c r="N31" i="1" s="1"/>
  <c r="O31" i="1" s="1"/>
  <c r="L98" i="1"/>
  <c r="M98" i="1" s="1"/>
  <c r="L67" i="1"/>
  <c r="N67" i="1" s="1"/>
  <c r="O67" i="1" s="1"/>
  <c r="L52" i="1"/>
  <c r="N52" i="1" s="1"/>
  <c r="O52" i="1" s="1"/>
  <c r="L40" i="1"/>
  <c r="N40" i="1" s="1"/>
  <c r="L78" i="1"/>
  <c r="N78" i="1" s="1"/>
  <c r="L88" i="1"/>
  <c r="N88" i="1" s="1"/>
  <c r="O88" i="1" s="1"/>
  <c r="L128" i="1"/>
  <c r="L111" i="1"/>
  <c r="N111" i="1" s="1"/>
  <c r="O111" i="1" s="1"/>
  <c r="L39" i="1"/>
  <c r="M39" i="1" s="1"/>
  <c r="L115" i="1"/>
  <c r="N115" i="1" s="1"/>
  <c r="O115" i="1" s="1"/>
  <c r="L22" i="1"/>
  <c r="N22" i="1" s="1"/>
  <c r="O22" i="1" s="1"/>
  <c r="L62" i="1"/>
  <c r="N62" i="1" s="1"/>
  <c r="O62" i="1" s="1"/>
  <c r="L95" i="1"/>
  <c r="N95" i="1" s="1"/>
  <c r="O95" i="1" s="1"/>
  <c r="L99" i="1"/>
  <c r="L105" i="1"/>
  <c r="N105" i="1" s="1"/>
  <c r="O105" i="1" s="1"/>
  <c r="L49" i="1"/>
  <c r="M49" i="1" s="1"/>
  <c r="L94" i="1"/>
  <c r="M94" i="1" s="1"/>
  <c r="L113" i="1"/>
  <c r="N113" i="1" s="1"/>
  <c r="L96" i="1"/>
  <c r="N96" i="1" s="1"/>
  <c r="O96" i="1" s="1"/>
  <c r="L83" i="1"/>
  <c r="L17" i="1"/>
  <c r="N17" i="1" s="1"/>
  <c r="O17" i="1" s="1"/>
  <c r="L133" i="1"/>
  <c r="M133" i="1" s="1"/>
  <c r="L7" i="1"/>
  <c r="M7" i="1" s="1"/>
  <c r="J73" i="1"/>
  <c r="J28" i="1"/>
  <c r="J16" i="1"/>
  <c r="J44" i="1"/>
  <c r="J45" i="1"/>
  <c r="J125" i="1"/>
  <c r="J61" i="1"/>
  <c r="J103" i="1"/>
  <c r="J25" i="1"/>
  <c r="J80" i="1"/>
  <c r="J104" i="1"/>
  <c r="J29" i="1"/>
  <c r="J32" i="1"/>
  <c r="J119" i="1"/>
  <c r="J106" i="1"/>
  <c r="J93" i="1"/>
  <c r="J53" i="1"/>
  <c r="J122" i="1"/>
  <c r="J118" i="1"/>
  <c r="J92" i="1"/>
  <c r="J41" i="1"/>
  <c r="J13" i="1"/>
  <c r="J74" i="1"/>
  <c r="J120" i="1"/>
  <c r="J50" i="1"/>
  <c r="J56" i="1"/>
  <c r="J48" i="1"/>
  <c r="J109" i="1"/>
  <c r="J82" i="1"/>
  <c r="J79" i="1"/>
  <c r="J116" i="1"/>
  <c r="J108" i="1"/>
  <c r="J129" i="1"/>
  <c r="J55" i="1"/>
  <c r="J24" i="1"/>
  <c r="J64" i="1"/>
  <c r="J20" i="1"/>
  <c r="J43" i="1"/>
  <c r="J84" i="1"/>
  <c r="J89" i="1"/>
  <c r="J117" i="1"/>
  <c r="J68" i="1"/>
  <c r="J91" i="1"/>
  <c r="J86" i="1"/>
  <c r="J36" i="1"/>
  <c r="J71" i="1"/>
  <c r="J15" i="1"/>
  <c r="J112" i="1"/>
  <c r="J123" i="1"/>
  <c r="J11" i="1"/>
  <c r="J102" i="1"/>
  <c r="J65" i="1"/>
  <c r="J101" i="1"/>
  <c r="J77" i="1"/>
  <c r="J97" i="1"/>
  <c r="J34" i="1"/>
  <c r="J59" i="1"/>
  <c r="J47" i="1"/>
  <c r="J42" i="1"/>
  <c r="J90" i="1"/>
  <c r="J54" i="1"/>
  <c r="J121" i="1"/>
  <c r="J63" i="1"/>
  <c r="J66" i="1"/>
  <c r="J26" i="1"/>
  <c r="J81" i="1"/>
  <c r="J14" i="1"/>
  <c r="J87" i="1"/>
  <c r="J72" i="1"/>
  <c r="J70" i="1"/>
  <c r="J38" i="1"/>
  <c r="J127" i="1"/>
  <c r="J126" i="1"/>
  <c r="J12" i="1"/>
  <c r="J8" i="1"/>
  <c r="J19" i="1"/>
  <c r="J58" i="1"/>
  <c r="J46" i="1"/>
  <c r="J37" i="1"/>
  <c r="J124" i="1"/>
  <c r="J10" i="1"/>
  <c r="J60" i="1"/>
  <c r="J107" i="1"/>
  <c r="J27" i="1"/>
  <c r="J69" i="1"/>
  <c r="J9" i="1"/>
  <c r="J51" i="1"/>
  <c r="J21" i="1"/>
  <c r="J110" i="1"/>
  <c r="J85" i="1"/>
  <c r="J100" i="1"/>
  <c r="J75" i="1"/>
  <c r="J18" i="1"/>
  <c r="J30" i="1"/>
  <c r="J31" i="1"/>
  <c r="J98" i="1"/>
  <c r="J67" i="1"/>
  <c r="J52" i="1"/>
  <c r="J40" i="1"/>
  <c r="J78" i="1"/>
  <c r="J88" i="1"/>
  <c r="J128" i="1"/>
  <c r="J111" i="1"/>
  <c r="J39" i="1"/>
  <c r="J115" i="1"/>
  <c r="J22" i="1"/>
  <c r="J62" i="1"/>
  <c r="J95" i="1"/>
  <c r="J99" i="1"/>
  <c r="J105" i="1"/>
  <c r="J49" i="1"/>
  <c r="J94" i="1"/>
  <c r="J113" i="1"/>
  <c r="J96" i="1"/>
  <c r="J83" i="1"/>
  <c r="J17" i="1"/>
  <c r="J23" i="1"/>
  <c r="J57" i="1"/>
  <c r="J35" i="1"/>
  <c r="J114" i="1"/>
  <c r="J7" i="1"/>
  <c r="I114" i="1"/>
  <c r="I35" i="1"/>
  <c r="I73" i="1"/>
  <c r="I28" i="1"/>
  <c r="I16" i="1"/>
  <c r="I44" i="1"/>
  <c r="I45" i="1"/>
  <c r="I61" i="1"/>
  <c r="I103" i="1"/>
  <c r="I25" i="1"/>
  <c r="I80" i="1"/>
  <c r="I104" i="1"/>
  <c r="I29" i="1"/>
  <c r="I32" i="1"/>
  <c r="I119" i="1"/>
  <c r="I106" i="1"/>
  <c r="I93" i="1"/>
  <c r="I53" i="1"/>
  <c r="I118" i="1"/>
  <c r="I92" i="1"/>
  <c r="I41" i="1"/>
  <c r="I13" i="1"/>
  <c r="I74" i="1"/>
  <c r="I120" i="1"/>
  <c r="I50" i="1"/>
  <c r="I56" i="1"/>
  <c r="I48" i="1"/>
  <c r="I109" i="1"/>
  <c r="I82" i="1"/>
  <c r="I108" i="1"/>
  <c r="I55" i="1"/>
  <c r="I24" i="1"/>
  <c r="I43" i="1"/>
  <c r="I84" i="1"/>
  <c r="I89" i="1"/>
  <c r="I117" i="1"/>
  <c r="I68" i="1"/>
  <c r="I91" i="1"/>
  <c r="I86" i="1"/>
  <c r="I36" i="1"/>
  <c r="I71" i="1"/>
  <c r="I112" i="1"/>
  <c r="I11" i="1"/>
  <c r="I101" i="1"/>
  <c r="I77" i="1"/>
  <c r="I97" i="1"/>
  <c r="I34" i="1"/>
  <c r="I47" i="1"/>
  <c r="I42" i="1"/>
  <c r="I90" i="1"/>
  <c r="I54" i="1"/>
  <c r="I66" i="1"/>
  <c r="I26" i="1"/>
  <c r="I81" i="1"/>
  <c r="I87" i="1"/>
  <c r="I72" i="1"/>
  <c r="I70" i="1"/>
  <c r="I38" i="1"/>
  <c r="I12" i="1"/>
  <c r="I8" i="1"/>
  <c r="I19" i="1"/>
  <c r="I58" i="1"/>
  <c r="I46" i="1"/>
  <c r="I37" i="1"/>
  <c r="I10" i="1"/>
  <c r="I60" i="1"/>
  <c r="I107" i="1"/>
  <c r="I27" i="1"/>
  <c r="I69" i="1"/>
  <c r="I9" i="1"/>
  <c r="I51" i="1"/>
  <c r="I21" i="1"/>
  <c r="I110" i="1"/>
  <c r="I85" i="1"/>
  <c r="I100" i="1"/>
  <c r="I75" i="1"/>
  <c r="I18" i="1"/>
  <c r="I30" i="1"/>
  <c r="I31" i="1"/>
  <c r="I98" i="1"/>
  <c r="I67" i="1"/>
  <c r="I52" i="1"/>
  <c r="I88" i="1"/>
  <c r="I111" i="1"/>
  <c r="I39" i="1"/>
  <c r="I115" i="1"/>
  <c r="I22" i="1"/>
  <c r="I62" i="1"/>
  <c r="I95" i="1"/>
  <c r="I105" i="1"/>
  <c r="I49" i="1"/>
  <c r="I94" i="1"/>
  <c r="I96" i="1"/>
  <c r="I17" i="1"/>
  <c r="I7" i="1"/>
  <c r="N128" i="1" l="1"/>
  <c r="N126" i="1"/>
  <c r="N127" i="1"/>
  <c r="N57" i="1"/>
  <c r="O57" i="1" s="1"/>
  <c r="M57" i="1"/>
  <c r="N20" i="1"/>
  <c r="O20" i="1" s="1"/>
  <c r="M20" i="1"/>
  <c r="N129" i="1"/>
  <c r="N65" i="1"/>
  <c r="O65" i="1" s="1"/>
  <c r="M65" i="1"/>
  <c r="N79" i="1"/>
  <c r="O79" i="1" s="1"/>
  <c r="M79" i="1"/>
  <c r="N99" i="1"/>
  <c r="O99" i="1" s="1"/>
  <c r="M99" i="1"/>
  <c r="N14" i="1"/>
  <c r="O14" i="1" s="1"/>
  <c r="M14" i="1"/>
  <c r="N102" i="1"/>
  <c r="O102" i="1" s="1"/>
  <c r="M102" i="1"/>
  <c r="N15" i="1"/>
  <c r="O15" i="1" s="1"/>
  <c r="M15" i="1"/>
  <c r="N116" i="1"/>
  <c r="O116" i="1" s="1"/>
  <c r="M116" i="1"/>
  <c r="M96" i="1"/>
  <c r="N111" i="2"/>
  <c r="O111" i="2" s="1"/>
  <c r="M111" i="2"/>
  <c r="N133" i="1"/>
  <c r="O133" i="1" s="1"/>
  <c r="M34" i="1"/>
  <c r="M17" i="1"/>
  <c r="N83" i="1"/>
  <c r="M75" i="1"/>
  <c r="M72" i="1"/>
  <c r="M117" i="1"/>
  <c r="M32" i="1"/>
  <c r="M114" i="1"/>
  <c r="N7" i="1"/>
  <c r="O7" i="1" s="1"/>
  <c r="M21" i="1"/>
  <c r="M19" i="1"/>
  <c r="M87" i="1"/>
  <c r="M89" i="1"/>
  <c r="M109" i="1"/>
  <c r="M92" i="1"/>
  <c r="M29" i="1"/>
  <c r="M44" i="1"/>
  <c r="M58" i="1"/>
  <c r="M82" i="1"/>
  <c r="M45" i="1"/>
  <c r="M105" i="1"/>
  <c r="M27" i="1"/>
  <c r="M66" i="1"/>
  <c r="M36" i="1"/>
  <c r="M50" i="1"/>
  <c r="M53" i="1"/>
  <c r="M25" i="1"/>
  <c r="M73" i="1"/>
  <c r="M41" i="1"/>
  <c r="M88" i="1"/>
  <c r="M37" i="1"/>
  <c r="M90" i="1"/>
  <c r="M86" i="1"/>
  <c r="M24" i="1"/>
  <c r="M120" i="1"/>
  <c r="M93" i="1"/>
  <c r="M103" i="1"/>
  <c r="M18" i="1"/>
  <c r="N39" i="1"/>
  <c r="O39" i="1" s="1"/>
  <c r="N110" i="1"/>
  <c r="O110" i="1" s="1"/>
  <c r="N12" i="1"/>
  <c r="O12" i="1" s="1"/>
  <c r="N47" i="1"/>
  <c r="O47" i="1" s="1"/>
  <c r="N68" i="1"/>
  <c r="O68" i="1" s="1"/>
  <c r="N56" i="1"/>
  <c r="O56" i="1" s="1"/>
  <c r="N80" i="1"/>
  <c r="O80" i="1" s="1"/>
  <c r="M95" i="1"/>
  <c r="M97" i="1"/>
  <c r="N69" i="1"/>
  <c r="O69" i="1" s="1"/>
  <c r="N70" i="1"/>
  <c r="O70" i="1" s="1"/>
  <c r="N77" i="1"/>
  <c r="O77" i="1" s="1"/>
  <c r="N43" i="1"/>
  <c r="O43" i="1" s="1"/>
  <c r="N13" i="1"/>
  <c r="O13" i="1" s="1"/>
  <c r="N125" i="1"/>
  <c r="M115" i="1"/>
  <c r="M67" i="1"/>
  <c r="N94" i="1"/>
  <c r="O94" i="1" s="1"/>
  <c r="N98" i="1"/>
  <c r="O98" i="1" s="1"/>
  <c r="N10" i="1"/>
  <c r="O10" i="1" s="1"/>
  <c r="N81" i="1"/>
  <c r="O81" i="1" s="1"/>
  <c r="N11" i="1"/>
  <c r="O11" i="1" s="1"/>
  <c r="N55" i="1"/>
  <c r="O55" i="1" s="1"/>
  <c r="N122" i="1"/>
  <c r="O122" i="1" s="1"/>
  <c r="N28" i="1"/>
  <c r="O28" i="1" s="1"/>
  <c r="N30" i="1"/>
  <c r="O30" i="1" s="1"/>
  <c r="M30" i="1"/>
  <c r="N85" i="1"/>
  <c r="O85" i="1" s="1"/>
  <c r="M85" i="1"/>
  <c r="N9" i="1"/>
  <c r="O9" i="1" s="1"/>
  <c r="M9" i="1"/>
  <c r="N60" i="1"/>
  <c r="O60" i="1" s="1"/>
  <c r="M60" i="1"/>
  <c r="N8" i="1"/>
  <c r="O8" i="1" s="1"/>
  <c r="M8" i="1"/>
  <c r="N38" i="1"/>
  <c r="O38" i="1" s="1"/>
  <c r="M38" i="1"/>
  <c r="N91" i="1"/>
  <c r="O91" i="1" s="1"/>
  <c r="M91" i="1"/>
  <c r="N84" i="1"/>
  <c r="O84" i="1" s="1"/>
  <c r="M84" i="1"/>
  <c r="N48" i="1"/>
  <c r="O48" i="1" s="1"/>
  <c r="M48" i="1"/>
  <c r="N74" i="1"/>
  <c r="O74" i="1" s="1"/>
  <c r="M74" i="1"/>
  <c r="N118" i="1"/>
  <c r="O118" i="1" s="1"/>
  <c r="M118" i="1"/>
  <c r="N106" i="1"/>
  <c r="O106" i="1" s="1"/>
  <c r="M106" i="1"/>
  <c r="N104" i="1"/>
  <c r="O104" i="1" s="1"/>
  <c r="M104" i="1"/>
  <c r="N61" i="1"/>
  <c r="O61" i="1" s="1"/>
  <c r="M61" i="1"/>
  <c r="N16" i="1"/>
  <c r="O16" i="1" s="1"/>
  <c r="M16" i="1"/>
  <c r="N35" i="1"/>
  <c r="O35" i="1" s="1"/>
  <c r="M35" i="1"/>
  <c r="M42" i="1"/>
  <c r="N46" i="1"/>
  <c r="O46" i="1" s="1"/>
  <c r="N121" i="1"/>
  <c r="O121" i="1" s="1"/>
  <c r="N71" i="1"/>
  <c r="O71" i="1" s="1"/>
  <c r="N119" i="1"/>
  <c r="O119" i="1" s="1"/>
  <c r="M62" i="1"/>
  <c r="M111" i="1"/>
  <c r="M31" i="1"/>
  <c r="M100" i="1"/>
  <c r="M51" i="1"/>
  <c r="M107" i="1"/>
  <c r="M112" i="1"/>
  <c r="N49" i="1"/>
  <c r="O49" i="1" s="1"/>
  <c r="N26" i="1"/>
  <c r="O26" i="1" s="1"/>
  <c r="N54" i="1"/>
  <c r="O54" i="1" s="1"/>
  <c r="N59" i="1"/>
  <c r="N101" i="1"/>
  <c r="O101" i="1" s="1"/>
  <c r="M22" i="1"/>
  <c r="M52" i="1"/>
  <c r="M108" i="1"/>
</calcChain>
</file>

<file path=xl/sharedStrings.xml><?xml version="1.0" encoding="utf-8"?>
<sst xmlns="http://schemas.openxmlformats.org/spreadsheetml/2006/main" count="278" uniqueCount="176">
  <si>
    <t xml:space="preserve">  SECRETARIA DE LA FUNCION PUBLICA</t>
  </si>
  <si>
    <t>Presupuesto Ejercido - Global</t>
  </si>
  <si>
    <t xml:space="preserve"> Todos los montos en pesos</t>
  </si>
  <si>
    <t>Presupuesto Original Anual</t>
  </si>
  <si>
    <t>Presupuesto Modificado Anual</t>
  </si>
  <si>
    <t>Variación %</t>
  </si>
  <si>
    <t>Variación Absoluta</t>
  </si>
  <si>
    <t>Programado Acumulado</t>
  </si>
  <si>
    <t>GRAN TOTAL</t>
  </si>
  <si>
    <t xml:space="preserve">NOTA: Todos los montos están con IVA </t>
  </si>
  <si>
    <t>SUBSECRETARÍA DE FISCALIZACIÓN Y COMBATE A LA CORRUPCIÓN</t>
  </si>
  <si>
    <t>Institución</t>
  </si>
  <si>
    <t>CONCEPTO 3600, SERVICIOS DE COMUNICACIÓN SOCIAL Y PUBLICIDAD</t>
  </si>
  <si>
    <t>Partida 33605, INFORMACIÓN EN MEDIOS MASIVOS DERIVADA DE LA OPERACIÓN Y ADMINISTRACIÓN DE LAS DEPENDENCIAS Y ENTIDADES</t>
  </si>
  <si>
    <t>SECRETARÍA DE GOBERNACIÓN  (SEGOB)</t>
  </si>
  <si>
    <t>INSTITUTO NACIONAL DE LENGUAS INDÍGENAS (INALI)</t>
  </si>
  <si>
    <t>COMISIÓN NACIONAL PARA PREVENIR Y ERRADICAR LA VIOLENCIA CONTRA LAS MUJERES</t>
  </si>
  <si>
    <t>SECRETARÍA GENERAL DEL CONSEJO NACIONAL DE POBLACIÓN  (CONAPO)</t>
  </si>
  <si>
    <t>SECRETARÍA DE LA DEFENSA NACIONAL  (SEDENA)</t>
  </si>
  <si>
    <t>CIATEC, A.C. CENTRO DE INNOVACIÓN APLICADA EN TECNOLOGÍAS COMPETITIVAS</t>
  </si>
  <si>
    <t>ADMINISTRACIÓN DEL SISTEMA PORTUARIO NACIONAL TOPOLOBAMPO, S.A. DE C.V.</t>
  </si>
  <si>
    <t>ADMINISTRACIÓN DEL SISTEMA PORTUARIO NACIONAL LÁZARO CÁRDENAS, S.A DE C.V.</t>
  </si>
  <si>
    <t>HOSPITAL REGIONAL DE ALTA ESPECIALIDAD DE LA PENÍNSULA DE YUCATÁN</t>
  </si>
  <si>
    <t>SECRETARÍA DE MARINA  (SEMAR)</t>
  </si>
  <si>
    <t>ADMINISTRACIÓN DEL SISTEMA PORTUARIO NACIONAL DOS BOCAS, S.A. DE C.V.</t>
  </si>
  <si>
    <t>ADMINISTRACIÓN DEL SISTEMA PORTUARIO NACIONAL ENSENADA, S.A. DE C.V.</t>
  </si>
  <si>
    <t>ADMINISTRACIÓN DEL SISTEMA PORTUARIO NACIONAL GUAYMAS, S.A. DE C.V.</t>
  </si>
  <si>
    <t>ADMINISTRACIÓN DEL SISTEMA PORTUARIO NACIONAL ALTAMIRA, S.A. DE C.V.</t>
  </si>
  <si>
    <t>ADMINISTRACIÓN DEL SISTEMA PORTUARIO NACIONAL TUXPAN, S.A. DE C.V.</t>
  </si>
  <si>
    <t>ADMINISTRACIÓN DEL SISTEMA PORTUARIO NACIONAL MAZATLÁN, S.A. DE C.V.</t>
  </si>
  <si>
    <t>ADMINISTRACIÓN DEL SISTEMA PORTUARIO NACIONAL PROGRESO, S.A. DE C.V.</t>
  </si>
  <si>
    <t>ADMINISTRACIÓN DEL SISTEMA PORTUARIO NACIONAL PUERTO VALLARTA, S.A. DE C.V.</t>
  </si>
  <si>
    <t>COMISIÓN FEDERAL PARA LA PROTECCIÓN CONTRA RIESGOS SANITARIOS (COFEPRIS)</t>
  </si>
  <si>
    <t>CENTRO NACIONAL PARA LA SALUD DE LA INFANCIA Y LA ADOLESCENCIA</t>
  </si>
  <si>
    <t>CENTRO NACIONAL DE EQUIDAD DE GÉNERO Y SALUD REPRODUCTIVA</t>
  </si>
  <si>
    <t>INSTITUTO MEXICANO DE CINEMATOGRAFÍA (IMCINE)</t>
  </si>
  <si>
    <t>INSTITUTO NACIONAL DEL DERECHO DE AUTOR (INDAUTOR)</t>
  </si>
  <si>
    <t>FONDO DE CULTURA ECONÓMICA  (FCE)</t>
  </si>
  <si>
    <t>XE IPN CANAL ONCE</t>
  </si>
  <si>
    <t>RADIO EDUCACIÓN</t>
  </si>
  <si>
    <t>SECRETARÍA DE SALUD  (S. SALUD)</t>
  </si>
  <si>
    <t>COMISIÓN NACIONAL DE ARBITRAJE MÉDICO (CONAMED)</t>
  </si>
  <si>
    <t>CENTROS DE INTEGRACIÓN JUVENIL, A.C.  (CIJ)</t>
  </si>
  <si>
    <t>INSTITUTO DE SALUD PARA EL BIENESTAR(INSABI)</t>
  </si>
  <si>
    <t>CENTRO NACIONAL DE LA TRANSFUSIÓN SANGUÍNEA</t>
  </si>
  <si>
    <t>CENTRO NACIONAL PARA LA PREVENCIÓN Y EL CONTROL DEL VIH/SIDA  (CENSIDA)</t>
  </si>
  <si>
    <t>CENTRO NACIONAL DE PROGRAMAS PREVENTIVOS Y CONTROL DE ENFERMEDADES (CENAPRECE)</t>
  </si>
  <si>
    <t>ADMINISTRACIÓN DEL SISTEMA PORTUARIO NACIONAL MANZANILLO, S.A. DE C.V.</t>
  </si>
  <si>
    <t>ADMINISTRACIÓN DEL SISTEMA PORTUARIO NACIONAL PUERTO CHIAPAS, S.A. DE C.V.</t>
  </si>
  <si>
    <t>INSTITUTO MEXICANO DEL PETRÓLEO  (IMP)</t>
  </si>
  <si>
    <t>CENTRO NACIONAL DE CONTROL DEL GAS NATURAL (CENAGAS)</t>
  </si>
  <si>
    <t>INSTITUTO NACIONAL DEL SUELO SUSTENTABLE (INSUS)</t>
  </si>
  <si>
    <t>DICONSA, S.A. DE C.V.</t>
  </si>
  <si>
    <t>INSTITUTO NACIONAL DE LAS PERSONAS ADULTAS MAYORES  (INAPAM)</t>
  </si>
  <si>
    <t>FONDO NACIONAL PARA EL FOMENTO DE LAS ARTESANÍAS  (FONART)</t>
  </si>
  <si>
    <t>SECRETARÍA DE TURISMO  (SECTUR)</t>
  </si>
  <si>
    <t>FONDO NACIONAL DE FOMENTO AL TURISMO (FONATUR)</t>
  </si>
  <si>
    <t>FONATUR TREN MAYA, S.A. DE C.V.</t>
  </si>
  <si>
    <t>SECRETARÍA DE LA FUNCIÓN PÚBLICA  (SFP)</t>
  </si>
  <si>
    <t>SECRETARIADO EJECUTIVO DEL SISTEMA NACIONAL DE SEGURIDAD PÚBLICA  (SESNSP)</t>
  </si>
  <si>
    <t>GUARDIA NACIONAL</t>
  </si>
  <si>
    <t>COMISIÓN FEDERAL DE ELECTRICIDAD  (CFE)</t>
  </si>
  <si>
    <t>COMISIÓN NACIONAL PARA EL USO EFICIENTE DE LA ENERGÍA  (CONUEE)</t>
  </si>
  <si>
    <t>ADMINISTRACIÓN DEL SISTEMA PORTUARIO NACIONAL TAMPICO S.A. DE C.V.</t>
  </si>
  <si>
    <t>ADMINISTRACIÓN DEL SISTEMA PORTUARIO NACIONAL VERACRUZ, S.A. DE C.V.</t>
  </si>
  <si>
    <t>ADMINISTRACIÓN DEL SISTEMA PORTUARIO NACIONAL DE SALINA CRUZ, S.A. DE C.V.</t>
  </si>
  <si>
    <t>SECRETARÍA DEL TRABAJO Y PREVISIÓN SOCIAL (STPS)</t>
  </si>
  <si>
    <t>PROCURADURÍA FEDERAL DE LA DEFENSA DEL TRABAJO  (PROFEDET)</t>
  </si>
  <si>
    <t>INSTITUTO DEL FONDO NACIONAL PARA EL CONSUMO DE LOS TRABAJADORES   (INSTITUTO FONACOT)</t>
  </si>
  <si>
    <t>SECRETARÍA DE DESARROLLO AGRARIO, TERRITORIAL Y URBANO  (SEDATU)</t>
  </si>
  <si>
    <t>PROCURADURÍA AGRARIA  (PA)</t>
  </si>
  <si>
    <t>SECRETARÍA DE MEDIO AMBIENTE Y RECURSOS NATURALES  (SEMARNAT)</t>
  </si>
  <si>
    <t>COMISIÓN NACIONAL DEL AGUA  (CONAGUA)</t>
  </si>
  <si>
    <t>COMISIÓN NACIONAL FORESTAL  (CONAFOR)</t>
  </si>
  <si>
    <t>COMISIÓN NACIONAL DE ÁREAS NATURALES PROTEGIDAS  (CONANP)</t>
  </si>
  <si>
    <t>SECRETARÍA DE ENERGÍA  (SENER)</t>
  </si>
  <si>
    <t>SECRETARÍA DE CULTURA</t>
  </si>
  <si>
    <t>INSTITUTO DE SEGURIDAD Y SERVICIOS SOCIALES DE LOS TRABAJADORES DEL ESTADO  (ISSSTE)</t>
  </si>
  <si>
    <t>COMISIÓN NACIONAL PARA LA PROTECCIÓN Y DEFENSA DE LOS USUARIOS DE SERVICIOS FINANCIEROS</t>
  </si>
  <si>
    <t>FINANCIERA NACIONAL DE DESARROLLO AGROPECUARIO, RURAL, FORESTAL Y PESQUERO</t>
  </si>
  <si>
    <t>FIDEICOMISO FONDO DE CAPITALIZACIÓN E INVERSIÓN DEL SECTOR RURAL  (FOCIR)</t>
  </si>
  <si>
    <t>FONDO DE GARANTÍA Y FOMENTO PARA LA AGRICULTURA, GANADERÍA Y AVICULTURA (FIRA)</t>
  </si>
  <si>
    <t>COMISIÓN NACIONAL DE VIVIENDA  (CONAVI)</t>
  </si>
  <si>
    <t>INSTITUTO PARA LA PROTECCIÓN AL AHORRO BANCARIO  (IPAB)</t>
  </si>
  <si>
    <t>NACIONAL FINANCIERA, S.N.C.  (NAFIN)</t>
  </si>
  <si>
    <t>BANCO DEL BIENESTAR, S.N.C.  (ANTES BANSEFI)</t>
  </si>
  <si>
    <t>INSTITUTO PARA DEVOLVER AL PUEBLO LO ROBADO  (ANTES SAE)</t>
  </si>
  <si>
    <t>LOTERÍA NACIONAL</t>
  </si>
  <si>
    <t>INSTITUTO NACIONAL DE LOS PUEBLOS INDÍGENAS (INPI)</t>
  </si>
  <si>
    <t>INSTITUTO DE SEGURIDAD SOCIAL PARA LAS FUERZAS ARMADAS MEXICANAS  (ISSFAM)</t>
  </si>
  <si>
    <t>BANCO NACIONAL DEL EJERCITO FUERZA AÉREA Y ARMADA, S.N.C.  (BANJERCITO)</t>
  </si>
  <si>
    <t>BANCO NACIONAL DE OBRAS Y SERVICIOS PÚBLICOS, S.N.C.   (BANOBRAS)</t>
  </si>
  <si>
    <t>BANCO NACIONAL DE COMERCIO EXTERIOR, S.N.C.  (BANCOMEXT)</t>
  </si>
  <si>
    <t>INSTITUTO MEXICANO DEL SEGURO SOCIAL  (IMSS)</t>
  </si>
  <si>
    <t>COMISIÓN EJECUTIVA DE ATENCIÓN A VÍCTIMAS</t>
  </si>
  <si>
    <t>INSTITUTO MEXICANO DE LA RADIO</t>
  </si>
  <si>
    <t>ADMINISTRACIÓN PORTUARIA INTEGRAL DE SALINA CRUZ, S.A DE C.V.</t>
  </si>
  <si>
    <t>PROCURADURÍA FEDERAL DE PROTECCIÓN AL AMBIENTE  (PROFEPA)</t>
  </si>
  <si>
    <t>INSTITUTO NACIONAL DE ECOLOGÍA Y CAMBIO CLIMÁTICO  (INECC)</t>
  </si>
  <si>
    <t>PRESIDENCIA DE LA REPÚBLICA</t>
  </si>
  <si>
    <t>INSTITUTO NACIONAL DE LAS MUJERES (INMUJERES)</t>
  </si>
  <si>
    <t>CONSEJO NACIONAL PARA PREVENIR LA DISCRIMINACIÓN  (CONAPRED)</t>
  </si>
  <si>
    <t>SECRETARÍA DE RELACIONES EXTERIORES  (SRE)</t>
  </si>
  <si>
    <t>SECRETARÍA DE HACIENDA Y CRÉDITO PÚBLICO (SHCP)</t>
  </si>
  <si>
    <t>COMISIÓN NACIONAL DEL SISTEMA DE AHORRO PARA EL RETIRO  (CONSAR)</t>
  </si>
  <si>
    <t>SECRETARÍA DE AGRICULTURA Y DESARROLLO RURAL (SADER)</t>
  </si>
  <si>
    <t>COMISIÓN NACIONAL DE ACUACULTURA Y PESCA(CONAPESCA)</t>
  </si>
  <si>
    <t>PRODUCTORA NACIONAL DE BIOLÓGICOS VETERINARIOS  (PRONABIVE)</t>
  </si>
  <si>
    <t>SECRETARÍA DE EDUCACIÓN PÚBLICA  (SEP)</t>
  </si>
  <si>
    <t>INSTITUTO NACIONAL DE BELLAS ARTES Y LITERATURA  (INBA)</t>
  </si>
  <si>
    <t>INSTITUTO POLITÉCNICO NACIONAL  (IPN)</t>
  </si>
  <si>
    <t>CENTRO DE ENSEÑANZA TÉCNICA INDUSTRIAL (CETI)</t>
  </si>
  <si>
    <t>CONSEJO NACIONAL DE CIENCIA Y TECNOLOGÍA (CONACYT)</t>
  </si>
  <si>
    <t>COMISIÓN NACIONAL DE LIBROS DE TEXTO GRATUITOS  (CONALITEG)</t>
  </si>
  <si>
    <t>COMISIÓN NACIONAL DE CULTURA FÍSICA Y DEPORTE (CONADE)</t>
  </si>
  <si>
    <t>COMPAÑÍA OPERADORA DEL CENTRO CULTURAL Y TURÍSTICO DE TIJUANA, S.A. DE C.V. (CECUTT)</t>
  </si>
  <si>
    <t>CONSEJO NACIONAL DE FOMENTO EDUCATIVO (CONAFE)</t>
  </si>
  <si>
    <t>CORPORACIÓN MEXICANA DE INVESTIGACIÓN EN MATERIALES, S.A. DE C.V.  (COMIMSA)</t>
  </si>
  <si>
    <t>EDUCAL, S.A. DE C.V.</t>
  </si>
  <si>
    <t>INSTITUTO NACIONAL DE ASTROFÍSICA, ÓPTICA Y ELECTRÓNICA  (INAOE)</t>
  </si>
  <si>
    <t>PROCURADURÍA FEDERAL DEL CONSUMIDOR (PROFECO)</t>
  </si>
  <si>
    <t>INSTITUTO MEXICANO DE LA PROPIEDAD INDUSTRIAL (IMPI)</t>
  </si>
  <si>
    <t>FIDEICOMISO DE FOMENTO MINERO  (FIFOMI)</t>
  </si>
  <si>
    <t>SERVICIO NACIONAL DE SANIDAD, INOCUIDAD Y CALIDAD AGROALIMENTARIA  (SENASICA)</t>
  </si>
  <si>
    <t>AEROPUERTOS Y SERVICIOS AUXILIARES   (ASA)</t>
  </si>
  <si>
    <t>CAMINOS Y PUENTES FEDERALES DE INGRESOS Y SERVICIOS CONEXOS  (CAPUFE)</t>
  </si>
  <si>
    <t>SERVICIO POSTAL MEXICANO  (SEPOMEX)</t>
  </si>
  <si>
    <t>TELECOMUNICACIONES DE MÉXICO  (TELECOMM)</t>
  </si>
  <si>
    <t>ORGANISMO PROMOTOR DE INVERSIONES EN TELECOMUNICACIONES  (PROMTEL)</t>
  </si>
  <si>
    <t>GRUPO AEROPORTUARIO DE LA CIUDAD DE MÉXICO, S.A. DE C.V.</t>
  </si>
  <si>
    <t>AEROPUERTO INTERNACIONAL DE LA CIUDAD DE MÉXICO, S.A. DE C.V.  (AICM)</t>
  </si>
  <si>
    <t>CORREDOR INTEROCEÁNICO DEL ISTMO DE TEHUANTEPEC</t>
  </si>
  <si>
    <t>SECRETARÍA DE ECONOMÍA</t>
  </si>
  <si>
    <t>COMISIÓN NACIONAL DE MEJORA REGULATORIA (CONAMER)</t>
  </si>
  <si>
    <t>SERVICIO GEOLÓGICO MEXICANO  (SGM)</t>
  </si>
  <si>
    <t>INSTITUTO NACIONAL PARA LA EDUCACIÓN DE LOS ADULTOS  (INEA)</t>
  </si>
  <si>
    <t>CENTRO DE INVESTIGACIONES EN ÓPTICA, A.C. (CIO)</t>
  </si>
  <si>
    <t>COORDINACIÓN NACIONAL DE BECAS PARA EL BIENESTAR BENITO JUÁREZ (CNBBBJ)</t>
  </si>
  <si>
    <t>CENTRO DE INVESTIGACIÓN Y ESTUDIOS AVANZADOS DEL INSTITUTO POLITÉCNICO NACIONAL CINVESTAV</t>
  </si>
  <si>
    <t>COMPAÑÍA MEXICANA DE EXPLORACIONES, S.A. DEC.V.  (COMESA)</t>
  </si>
  <si>
    <t>INSTITUTO NACIONAL DE MEDICINA GENÓMICA (INMEGEN)</t>
  </si>
  <si>
    <t>SERVICIO DE ADMINISTRACIÓN TRIBUTARIA  (SAT)</t>
  </si>
  <si>
    <t>COMISIÓN NACIONAL BANCARIA Y DE VALORES (CNBV)</t>
  </si>
  <si>
    <t>SOCIEDAD HIPOTECARIA FEDERAL, S.N.C.</t>
  </si>
  <si>
    <t>INSTITUTO NACIONAL DE CIENCIAS MÉDICAS Y NUTRICIÓN, SALVADOR ZUBIRAN</t>
  </si>
  <si>
    <t>CENTRO DE INVESTIGACIONES BIOLÓGICAS DEL NOROESTE, S.C.  (CIBNOR)</t>
  </si>
  <si>
    <t>EL COLEGIO DE LA FRONTERA NORTE, A.C. (COLEF)</t>
  </si>
  <si>
    <t>FIDEICOMISO FONDO NACIONAL DE FOMENTO EJIDAL (FIFONAFE)</t>
  </si>
  <si>
    <t>PETRÓLEOS MEXICANOS  (PEMEX)</t>
  </si>
  <si>
    <t>FIDEICOMISO FONDO NACIONAL DE HABITACIONES POPULARES  (FONHAPO)</t>
  </si>
  <si>
    <t>AGENCIA DE SEGURIDAD, ENERGÍA Y AMBIENTE (ASEA)</t>
  </si>
  <si>
    <t>INSTITUTO NACIONAL DE PERINATOLOGÍA  (INPER) ISIDRO ESPINOSA DE LOS REYES</t>
  </si>
  <si>
    <t>INSTITUTO NACIONAL DE ENFERMEDADES RESPIRATORIAS  (INER)</t>
  </si>
  <si>
    <t>PROCURADURÍA DE LA DEFENSA DEL CONTRIBUYENTE (PRODECON)</t>
  </si>
  <si>
    <t>INSTITUTO NACIONAL DE LA ECONOMÍA SOCIAL (INAES)</t>
  </si>
  <si>
    <t>HOSPITAL INFANTIL DE MÉXICO, FEDERICO GÓMEZ</t>
  </si>
  <si>
    <t>HOSPITAL GENERAL DE MÉXICO, DR. EDUARDO LICEAGA</t>
  </si>
  <si>
    <t>INSTITUTO DE INVESTIGACIONES DR. JOSÉ MARÍA LUIS MORA</t>
  </si>
  <si>
    <t>INSTITUTO DE ECOLOGÍA, A.C.  (INECOL)</t>
  </si>
  <si>
    <t>IMPRESORA Y ENCUADERNADORA PROGRESO, S.A. DEC.V.  (IEPSA)</t>
  </si>
  <si>
    <t>CENTRO DE INVESTIGACIÓN Y DOCENCIA ECONÓMICAS, A.C.  (CIDE)</t>
  </si>
  <si>
    <t>UNIVERSIDAD PEDAGÓGICA NACIONAL  (UPN)</t>
  </si>
  <si>
    <t>SECRETARÍA DE COMUNICACIONES Y TRANSPORTES (SCT)</t>
  </si>
  <si>
    <t>COMISION NACIONAL CONTRA LAS ADICCIONES (CONADIC)</t>
  </si>
  <si>
    <t>SECRETARÍA DE BIENESTAR</t>
  </si>
  <si>
    <t>CONSEJO NACIONAL DE EVALUACIÓN DE LA POLÍTICA DE DESARROLLO SOCIAL (CONEVAL)</t>
  </si>
  <si>
    <t>Periodo: enero a junio de 2022 (cifras preliminares)</t>
  </si>
  <si>
    <t>Periodo: enero a junio de 2022 (cifras prelimnares)</t>
  </si>
  <si>
    <t>Fecha de corte: Jueves 14 de Julio de 2022</t>
  </si>
  <si>
    <t>INFOTEC, CENTRO DE INVESTIGACIÓN E INNOVACIÓNEN TECNOLOGÍAS DE LA INFORMACIÓN Y COMUNICACI</t>
  </si>
  <si>
    <t>Ampliaciones / Reducciones</t>
  </si>
  <si>
    <t>Ejercido Acumulado Normal</t>
  </si>
  <si>
    <t xml:space="preserve"> Ejercido Acumulado Total</t>
  </si>
  <si>
    <t xml:space="preserve"> Gasto Comprometido</t>
  </si>
  <si>
    <t>Ejercido Permutas / Intercambios</t>
  </si>
  <si>
    <t>Ppto. Ejercido Acumulado + Gasto Comprometido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</si>
</sst>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E6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rgb="FF0070C0"/>
      </left>
      <right style="double">
        <color auto="1"/>
      </right>
      <top style="hair">
        <color rgb="FF0070C0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2" fontId="0" fillId="0" borderId="10" xfId="0" applyNumberFormat="1" applyBorder="1"/>
    <xf numFmtId="4" fontId="0" fillId="0" borderId="10" xfId="0" applyNumberFormat="1" applyBorder="1"/>
    <xf numFmtId="2" fontId="0" fillId="0" borderId="12" xfId="0" applyNumberFormat="1" applyFill="1" applyBorder="1"/>
    <xf numFmtId="0" fontId="18" fillId="0" borderId="0" xfId="0" applyFont="1"/>
    <xf numFmtId="0" fontId="19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14" xfId="0" applyBorder="1" applyAlignment="1">
      <alignment wrapText="1"/>
    </xf>
    <xf numFmtId="4" fontId="0" fillId="0" borderId="15" xfId="0" applyNumberFormat="1" applyBorder="1"/>
    <xf numFmtId="4" fontId="0" fillId="0" borderId="16" xfId="0" applyNumberFormat="1" applyBorder="1"/>
    <xf numFmtId="0" fontId="16" fillId="0" borderId="17" xfId="0" applyFont="1" applyBorder="1"/>
    <xf numFmtId="4" fontId="16" fillId="0" borderId="11" xfId="0" applyNumberFormat="1" applyFont="1" applyBorder="1"/>
    <xf numFmtId="4" fontId="0" fillId="0" borderId="11" xfId="0" applyNumberFormat="1" applyBorder="1"/>
    <xf numFmtId="4" fontId="16" fillId="35" borderId="11" xfId="0" applyNumberFormat="1" applyFont="1" applyFill="1" applyBorder="1"/>
    <xf numFmtId="4" fontId="0" fillId="36" borderId="11" xfId="0" applyNumberFormat="1" applyFill="1" applyBorder="1"/>
    <xf numFmtId="0" fontId="13" fillId="34" borderId="19" xfId="0" applyFont="1" applyFill="1" applyBorder="1" applyAlignment="1">
      <alignment horizontal="center" vertical="center" wrapText="1"/>
    </xf>
    <xf numFmtId="4" fontId="13" fillId="34" borderId="20" xfId="0" applyNumberFormat="1" applyFont="1" applyFill="1" applyBorder="1" applyAlignment="1">
      <alignment horizontal="center" vertical="center" wrapText="1"/>
    </xf>
    <xf numFmtId="2" fontId="13" fillId="34" borderId="20" xfId="0" applyNumberFormat="1" applyFont="1" applyFill="1" applyBorder="1" applyAlignment="1">
      <alignment horizontal="center" vertical="center" wrapText="1"/>
    </xf>
    <xf numFmtId="4" fontId="13" fillId="34" borderId="21" xfId="0" applyNumberFormat="1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4" fontId="0" fillId="0" borderId="24" xfId="0" applyNumberFormat="1" applyBorder="1"/>
    <xf numFmtId="4" fontId="0" fillId="0" borderId="0" xfId="0" applyNumberFormat="1"/>
    <xf numFmtId="4" fontId="16" fillId="36" borderId="11" xfId="0" applyNumberFormat="1" applyFont="1" applyFill="1" applyBorder="1"/>
    <xf numFmtId="4" fontId="21" fillId="33" borderId="13" xfId="0" applyNumberFormat="1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0" fillId="0" borderId="14" xfId="0" applyFill="1" applyBorder="1" applyAlignment="1">
      <alignment wrapText="1"/>
    </xf>
    <xf numFmtId="4" fontId="0" fillId="0" borderId="15" xfId="0" applyNumberFormat="1" applyFill="1" applyBorder="1"/>
    <xf numFmtId="0" fontId="0" fillId="0" borderId="0" xfId="0" applyFill="1"/>
    <xf numFmtId="4" fontId="0" fillId="0" borderId="16" xfId="0" applyNumberFormat="1" applyFill="1" applyBorder="1"/>
    <xf numFmtId="0" fontId="23" fillId="37" borderId="0" xfId="0" applyFont="1" applyFill="1" applyAlignment="1">
      <alignment horizontal="center" vertical="center"/>
    </xf>
    <xf numFmtId="0" fontId="0" fillId="37" borderId="14" xfId="0" applyFill="1" applyBorder="1" applyAlignment="1">
      <alignment wrapText="1"/>
    </xf>
    <xf numFmtId="4" fontId="0" fillId="37" borderId="15" xfId="0" applyNumberFormat="1" applyFill="1" applyBorder="1"/>
    <xf numFmtId="0" fontId="0" fillId="37" borderId="0" xfId="0" applyFill="1"/>
    <xf numFmtId="4" fontId="0" fillId="37" borderId="16" xfId="0" applyNumberFormat="1" applyFill="1" applyBorder="1"/>
    <xf numFmtId="0" fontId="23" fillId="38" borderId="0" xfId="0" applyFont="1" applyFill="1" applyAlignment="1">
      <alignment horizontal="center" vertical="center"/>
    </xf>
    <xf numFmtId="0" fontId="0" fillId="38" borderId="14" xfId="0" applyFill="1" applyBorder="1" applyAlignment="1">
      <alignment wrapText="1"/>
    </xf>
    <xf numFmtId="4" fontId="0" fillId="38" borderId="15" xfId="0" applyNumberFormat="1" applyFill="1" applyBorder="1"/>
    <xf numFmtId="4" fontId="0" fillId="38" borderId="16" xfId="0" applyNumberFormat="1" applyFill="1" applyBorder="1"/>
    <xf numFmtId="0" fontId="0" fillId="38" borderId="0" xfId="0" applyFill="1"/>
    <xf numFmtId="4" fontId="0" fillId="0" borderId="11" xfId="0" applyNumberFormat="1" applyBorder="1" applyAlignment="1">
      <alignment horizontal="right"/>
    </xf>
    <xf numFmtId="4" fontId="0" fillId="0" borderId="18" xfId="42" applyNumberFormat="1" applyFont="1" applyBorder="1"/>
    <xf numFmtId="0" fontId="16" fillId="0" borderId="0" xfId="0" applyFont="1" applyAlignment="1">
      <alignment horizontal="center" vertical="center"/>
    </xf>
    <xf numFmtId="4" fontId="19" fillId="0" borderId="13" xfId="0" applyNumberFormat="1" applyFont="1" applyBorder="1" applyAlignment="1">
      <alignment horizontal="right" vertical="center"/>
    </xf>
    <xf numFmtId="0" fontId="20" fillId="33" borderId="13" xfId="0" applyFont="1" applyFill="1" applyBorder="1" applyAlignment="1">
      <alignment horizontal="lef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E1FF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4</xdr:row>
      <xdr:rowOff>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195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4</xdr:row>
      <xdr:rowOff>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195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Q135"/>
  <sheetViews>
    <sheetView tabSelected="1" zoomScale="78" zoomScaleNormal="78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5" sqref="B15"/>
    </sheetView>
  </sheetViews>
  <sheetFormatPr baseColWidth="10" defaultRowHeight="14.4" x14ac:dyDescent="0.3"/>
  <cols>
    <col min="1" max="1" width="5.6640625" customWidth="1"/>
    <col min="2" max="2" width="50.6640625" customWidth="1"/>
    <col min="3" max="6" width="16.6640625" customWidth="1"/>
    <col min="7" max="7" width="15.6640625" customWidth="1"/>
    <col min="8" max="8" width="16.6640625" customWidth="1"/>
    <col min="9" max="9" width="12.44140625" customWidth="1"/>
    <col min="10" max="10" width="16.6640625" customWidth="1"/>
    <col min="11" max="11" width="15" customWidth="1"/>
    <col min="12" max="13" width="16.6640625" customWidth="1"/>
    <col min="14" max="14" width="17.6640625" bestFit="1" customWidth="1"/>
    <col min="16" max="16" width="15.5546875" customWidth="1"/>
  </cols>
  <sheetData>
    <row r="1" spans="1:16" x14ac:dyDescent="0.3">
      <c r="A1" s="4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3">
      <c r="A2" s="4"/>
      <c r="B2" s="45" t="s">
        <v>10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3">
      <c r="A3" s="4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x14ac:dyDescent="0.3">
      <c r="A4" s="4"/>
      <c r="B4" s="45" t="s">
        <v>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6.2" thickBot="1" x14ac:dyDescent="0.35">
      <c r="A5" s="4"/>
      <c r="B5" s="5" t="s">
        <v>166</v>
      </c>
      <c r="C5" s="27" t="s">
        <v>12</v>
      </c>
      <c r="D5" s="27"/>
      <c r="E5" s="27"/>
      <c r="F5" s="27"/>
      <c r="G5" s="27"/>
      <c r="H5" s="27"/>
      <c r="I5" s="27"/>
      <c r="J5" s="27"/>
      <c r="K5" s="27"/>
      <c r="L5" s="6"/>
      <c r="M5" s="7"/>
      <c r="N5" s="46" t="s">
        <v>168</v>
      </c>
      <c r="O5" s="46"/>
      <c r="P5" s="46"/>
    </row>
    <row r="6" spans="1:16" ht="58.2" thickTop="1" x14ac:dyDescent="0.3">
      <c r="A6" s="8"/>
      <c r="B6" s="18" t="s">
        <v>11</v>
      </c>
      <c r="C6" s="19" t="s">
        <v>3</v>
      </c>
      <c r="D6" s="19" t="s">
        <v>170</v>
      </c>
      <c r="E6" s="19" t="s">
        <v>4</v>
      </c>
      <c r="F6" s="19" t="s">
        <v>171</v>
      </c>
      <c r="G6" s="19" t="s">
        <v>174</v>
      </c>
      <c r="H6" s="19" t="s">
        <v>172</v>
      </c>
      <c r="I6" s="20" t="s">
        <v>5</v>
      </c>
      <c r="J6" s="19" t="s">
        <v>6</v>
      </c>
      <c r="K6" s="19" t="s">
        <v>173</v>
      </c>
      <c r="L6" s="19" t="s">
        <v>175</v>
      </c>
      <c r="M6" s="20" t="s">
        <v>5</v>
      </c>
      <c r="N6" s="19" t="s">
        <v>6</v>
      </c>
      <c r="O6" s="20" t="s">
        <v>5</v>
      </c>
      <c r="P6" s="21" t="s">
        <v>7</v>
      </c>
    </row>
    <row r="7" spans="1:16" s="31" customFormat="1" x14ac:dyDescent="0.3">
      <c r="A7" s="28">
        <v>1</v>
      </c>
      <c r="B7" s="29" t="s">
        <v>162</v>
      </c>
      <c r="C7" s="30">
        <v>40496090</v>
      </c>
      <c r="D7" s="30">
        <v>0</v>
      </c>
      <c r="E7" s="30">
        <v>40496090</v>
      </c>
      <c r="F7" s="30">
        <v>40461813.049999997</v>
      </c>
      <c r="G7" s="30">
        <v>0</v>
      </c>
      <c r="H7" s="30">
        <v>40461813.049999997</v>
      </c>
      <c r="I7" s="30">
        <f t="shared" ref="I7:I22" si="0">H7/E7*100</f>
        <v>99.915357383885691</v>
      </c>
      <c r="J7" s="30">
        <f t="shared" ref="J7:J38" si="1">E7-H7</f>
        <v>34276.95000000298</v>
      </c>
      <c r="K7" s="30">
        <v>0</v>
      </c>
      <c r="L7" s="30">
        <f t="shared" ref="L7:L38" si="2">H7+K7</f>
        <v>40461813.049999997</v>
      </c>
      <c r="M7" s="30">
        <f t="shared" ref="M7:M22" si="3">L7/E7*100</f>
        <v>99.915357383885691</v>
      </c>
      <c r="N7" s="30">
        <f t="shared" ref="N7:N38" si="4">E7-L7</f>
        <v>34276.95000000298</v>
      </c>
      <c r="O7" s="30">
        <f t="shared" ref="O7:O22" si="5">N7/E7*100</f>
        <v>8.464261611430382E-2</v>
      </c>
      <c r="P7" s="32">
        <v>0</v>
      </c>
    </row>
    <row r="8" spans="1:16" x14ac:dyDescent="0.3">
      <c r="A8" s="9">
        <v>2</v>
      </c>
      <c r="B8" s="10" t="s">
        <v>14</v>
      </c>
      <c r="C8" s="11">
        <v>203195933</v>
      </c>
      <c r="D8" s="11">
        <v>0</v>
      </c>
      <c r="E8" s="11">
        <v>203195933</v>
      </c>
      <c r="F8" s="11">
        <v>30051942.800000001</v>
      </c>
      <c r="G8" s="11">
        <v>0</v>
      </c>
      <c r="H8" s="11">
        <v>30051942.800000001</v>
      </c>
      <c r="I8" s="11">
        <f t="shared" si="0"/>
        <v>14.789637940243615</v>
      </c>
      <c r="J8" s="11">
        <f t="shared" si="1"/>
        <v>173143990.19999999</v>
      </c>
      <c r="K8" s="11">
        <v>0</v>
      </c>
      <c r="L8" s="11">
        <f t="shared" si="2"/>
        <v>30051942.800000001</v>
      </c>
      <c r="M8" s="11">
        <f t="shared" si="3"/>
        <v>14.789637940243615</v>
      </c>
      <c r="N8" s="11">
        <f t="shared" si="4"/>
        <v>173143990.19999999</v>
      </c>
      <c r="O8" s="11">
        <f t="shared" si="5"/>
        <v>85.210362059756378</v>
      </c>
      <c r="P8" s="12">
        <v>0</v>
      </c>
    </row>
    <row r="9" spans="1:16" x14ac:dyDescent="0.3">
      <c r="A9" s="9">
        <v>3</v>
      </c>
      <c r="B9" s="10" t="s">
        <v>103</v>
      </c>
      <c r="C9" s="11">
        <v>89117652</v>
      </c>
      <c r="D9" s="11">
        <v>0</v>
      </c>
      <c r="E9" s="11">
        <v>89117652</v>
      </c>
      <c r="F9" s="11">
        <v>14158570.98</v>
      </c>
      <c r="G9" s="11">
        <v>0</v>
      </c>
      <c r="H9" s="11">
        <v>14158570.98</v>
      </c>
      <c r="I9" s="11">
        <f t="shared" si="0"/>
        <v>15.88750450920767</v>
      </c>
      <c r="J9" s="11">
        <f t="shared" si="1"/>
        <v>74959081.019999996</v>
      </c>
      <c r="K9" s="11">
        <v>0</v>
      </c>
      <c r="L9" s="11">
        <f t="shared" si="2"/>
        <v>14158570.98</v>
      </c>
      <c r="M9" s="11">
        <f t="shared" si="3"/>
        <v>15.88750450920767</v>
      </c>
      <c r="N9" s="11">
        <f t="shared" si="4"/>
        <v>74959081.019999996</v>
      </c>
      <c r="O9" s="11">
        <f t="shared" si="5"/>
        <v>84.112495490792327</v>
      </c>
      <c r="P9" s="12">
        <v>14158570.970000001</v>
      </c>
    </row>
    <row r="10" spans="1:16" ht="28.8" x14ac:dyDescent="0.3">
      <c r="A10" s="9">
        <v>4</v>
      </c>
      <c r="B10" s="10" t="s">
        <v>17</v>
      </c>
      <c r="C10" s="11">
        <v>16463735</v>
      </c>
      <c r="D10" s="11">
        <v>0</v>
      </c>
      <c r="E10" s="11">
        <v>16463735</v>
      </c>
      <c r="F10" s="11">
        <v>7357263.4900000002</v>
      </c>
      <c r="G10" s="11">
        <v>0</v>
      </c>
      <c r="H10" s="11">
        <v>7357263.4900000002</v>
      </c>
      <c r="I10" s="11">
        <f t="shared" si="0"/>
        <v>44.687693831320779</v>
      </c>
      <c r="J10" s="11">
        <f t="shared" si="1"/>
        <v>9106471.5099999998</v>
      </c>
      <c r="K10" s="11">
        <v>0</v>
      </c>
      <c r="L10" s="11">
        <f t="shared" si="2"/>
        <v>7357263.4900000002</v>
      </c>
      <c r="M10" s="11">
        <f t="shared" si="3"/>
        <v>44.687693831320779</v>
      </c>
      <c r="N10" s="11">
        <f t="shared" si="4"/>
        <v>9106471.5099999998</v>
      </c>
      <c r="O10" s="11">
        <f t="shared" si="5"/>
        <v>55.312306168679214</v>
      </c>
      <c r="P10" s="12">
        <v>0</v>
      </c>
    </row>
    <row r="11" spans="1:16" x14ac:dyDescent="0.3">
      <c r="A11" s="9">
        <v>5</v>
      </c>
      <c r="B11" s="10" t="s">
        <v>15</v>
      </c>
      <c r="C11" s="11">
        <v>6945031</v>
      </c>
      <c r="D11" s="11">
        <v>0</v>
      </c>
      <c r="E11" s="11">
        <v>6945031</v>
      </c>
      <c r="F11" s="11">
        <v>812000</v>
      </c>
      <c r="G11" s="11">
        <v>0</v>
      </c>
      <c r="H11" s="11">
        <v>812000</v>
      </c>
      <c r="I11" s="11">
        <f t="shared" si="0"/>
        <v>11.691812462752146</v>
      </c>
      <c r="J11" s="11">
        <f t="shared" si="1"/>
        <v>6133031</v>
      </c>
      <c r="K11" s="11">
        <v>3654000</v>
      </c>
      <c r="L11" s="11">
        <f t="shared" si="2"/>
        <v>4466000</v>
      </c>
      <c r="M11" s="11">
        <f t="shared" si="3"/>
        <v>64.304968545136802</v>
      </c>
      <c r="N11" s="11">
        <f t="shared" si="4"/>
        <v>2479031</v>
      </c>
      <c r="O11" s="11">
        <f t="shared" si="5"/>
        <v>35.695031454863198</v>
      </c>
      <c r="P11" s="12">
        <v>0</v>
      </c>
    </row>
    <row r="12" spans="1:16" s="31" customFormat="1" ht="28.8" x14ac:dyDescent="0.3">
      <c r="A12" s="28">
        <v>6</v>
      </c>
      <c r="B12" s="29" t="s">
        <v>16</v>
      </c>
      <c r="C12" s="30">
        <v>12061093</v>
      </c>
      <c r="D12" s="30">
        <v>0</v>
      </c>
      <c r="E12" s="30">
        <v>12061093</v>
      </c>
      <c r="F12" s="30">
        <v>3292363.04</v>
      </c>
      <c r="G12" s="30">
        <v>0</v>
      </c>
      <c r="H12" s="30">
        <v>3292363.04</v>
      </c>
      <c r="I12" s="30">
        <f t="shared" si="0"/>
        <v>27.297385402798902</v>
      </c>
      <c r="J12" s="30">
        <f t="shared" si="1"/>
        <v>8768729.9600000009</v>
      </c>
      <c r="K12" s="30">
        <v>0</v>
      </c>
      <c r="L12" s="30">
        <f t="shared" si="2"/>
        <v>3292363.04</v>
      </c>
      <c r="M12" s="30">
        <f t="shared" si="3"/>
        <v>27.297385402798902</v>
      </c>
      <c r="N12" s="30">
        <f t="shared" si="4"/>
        <v>8768729.9600000009</v>
      </c>
      <c r="O12" s="30">
        <f t="shared" si="5"/>
        <v>72.702614597201105</v>
      </c>
      <c r="P12" s="32">
        <v>0</v>
      </c>
    </row>
    <row r="13" spans="1:16" s="31" customFormat="1" x14ac:dyDescent="0.3">
      <c r="A13" s="28">
        <v>7</v>
      </c>
      <c r="B13" s="29" t="s">
        <v>55</v>
      </c>
      <c r="C13" s="30">
        <v>4632021</v>
      </c>
      <c r="D13" s="30">
        <v>0</v>
      </c>
      <c r="E13" s="30">
        <v>4632021</v>
      </c>
      <c r="F13" s="30">
        <v>3033406.05</v>
      </c>
      <c r="G13" s="30">
        <v>0</v>
      </c>
      <c r="H13" s="30">
        <v>3033406.05</v>
      </c>
      <c r="I13" s="30">
        <f t="shared" si="0"/>
        <v>65.487743902715465</v>
      </c>
      <c r="J13" s="30">
        <f t="shared" si="1"/>
        <v>1598614.9500000002</v>
      </c>
      <c r="K13" s="30">
        <v>0</v>
      </c>
      <c r="L13" s="30">
        <f t="shared" si="2"/>
        <v>3033406.05</v>
      </c>
      <c r="M13" s="30">
        <f t="shared" si="3"/>
        <v>65.487743902715465</v>
      </c>
      <c r="N13" s="30">
        <f t="shared" si="4"/>
        <v>1598614.9500000002</v>
      </c>
      <c r="O13" s="30">
        <f t="shared" si="5"/>
        <v>34.512256097284535</v>
      </c>
      <c r="P13" s="32">
        <v>3033406.05</v>
      </c>
    </row>
    <row r="14" spans="1:16" x14ac:dyDescent="0.3">
      <c r="A14" s="9">
        <v>8</v>
      </c>
      <c r="B14" s="10" t="s">
        <v>23</v>
      </c>
      <c r="C14" s="11">
        <v>46876279</v>
      </c>
      <c r="D14" s="11">
        <v>0</v>
      </c>
      <c r="E14" s="11">
        <v>46876279</v>
      </c>
      <c r="F14" s="11">
        <v>2900000</v>
      </c>
      <c r="G14" s="11">
        <v>0</v>
      </c>
      <c r="H14" s="11">
        <v>2900000</v>
      </c>
      <c r="I14" s="30">
        <f t="shared" si="0"/>
        <v>6.1864978660102263</v>
      </c>
      <c r="J14" s="11">
        <f t="shared" si="1"/>
        <v>43976279</v>
      </c>
      <c r="K14" s="11">
        <v>0</v>
      </c>
      <c r="L14" s="11">
        <f t="shared" si="2"/>
        <v>2900000</v>
      </c>
      <c r="M14" s="30">
        <f t="shared" si="3"/>
        <v>6.1864978660102263</v>
      </c>
      <c r="N14" s="11">
        <f t="shared" si="4"/>
        <v>43976279</v>
      </c>
      <c r="O14" s="30">
        <f t="shared" si="5"/>
        <v>93.813502133989772</v>
      </c>
      <c r="P14" s="12">
        <v>0</v>
      </c>
    </row>
    <row r="15" spans="1:16" x14ac:dyDescent="0.3">
      <c r="A15" s="9">
        <v>9</v>
      </c>
      <c r="B15" s="10" t="s">
        <v>76</v>
      </c>
      <c r="C15" s="11">
        <v>23667057</v>
      </c>
      <c r="D15" s="11">
        <v>0</v>
      </c>
      <c r="E15" s="11">
        <v>23667057</v>
      </c>
      <c r="F15" s="11">
        <v>0</v>
      </c>
      <c r="G15" s="11">
        <v>0</v>
      </c>
      <c r="H15" s="11">
        <v>0</v>
      </c>
      <c r="I15" s="30">
        <f t="shared" si="0"/>
        <v>0</v>
      </c>
      <c r="J15" s="11">
        <f t="shared" si="1"/>
        <v>23667057</v>
      </c>
      <c r="K15" s="11">
        <v>1972340.06</v>
      </c>
      <c r="L15" s="11">
        <f t="shared" si="2"/>
        <v>1972340.06</v>
      </c>
      <c r="M15" s="30">
        <f t="shared" si="3"/>
        <v>8.3336937921770335</v>
      </c>
      <c r="N15" s="11">
        <f t="shared" si="4"/>
        <v>21694716.940000001</v>
      </c>
      <c r="O15" s="30">
        <f t="shared" si="5"/>
        <v>91.66630620782297</v>
      </c>
      <c r="P15" s="12">
        <v>0</v>
      </c>
    </row>
    <row r="16" spans="1:16" x14ac:dyDescent="0.3">
      <c r="A16" s="9">
        <v>10</v>
      </c>
      <c r="B16" s="10" t="s">
        <v>93</v>
      </c>
      <c r="C16" s="11">
        <v>691788057</v>
      </c>
      <c r="D16" s="11">
        <v>0</v>
      </c>
      <c r="E16" s="11">
        <v>691788057</v>
      </c>
      <c r="F16" s="11">
        <v>1941033.75</v>
      </c>
      <c r="G16" s="11">
        <v>0</v>
      </c>
      <c r="H16" s="11">
        <v>1941033.75</v>
      </c>
      <c r="I16" s="11">
        <f t="shared" si="0"/>
        <v>0.2805821422268352</v>
      </c>
      <c r="J16" s="11">
        <f t="shared" si="1"/>
        <v>689847023.25</v>
      </c>
      <c r="K16" s="11">
        <v>0</v>
      </c>
      <c r="L16" s="11">
        <f t="shared" si="2"/>
        <v>1941033.75</v>
      </c>
      <c r="M16" s="11">
        <f t="shared" si="3"/>
        <v>0.2805821422268352</v>
      </c>
      <c r="N16" s="11">
        <f t="shared" si="4"/>
        <v>689847023.25</v>
      </c>
      <c r="O16" s="11">
        <f t="shared" si="5"/>
        <v>99.719417857773166</v>
      </c>
      <c r="P16" s="12">
        <v>13127633.77</v>
      </c>
    </row>
    <row r="17" spans="1:16" ht="28.8" x14ac:dyDescent="0.3">
      <c r="A17" s="9">
        <v>11</v>
      </c>
      <c r="B17" s="10" t="s">
        <v>91</v>
      </c>
      <c r="C17" s="11">
        <v>78379747</v>
      </c>
      <c r="D17" s="11">
        <v>0</v>
      </c>
      <c r="E17" s="11">
        <v>78379747</v>
      </c>
      <c r="F17" s="11">
        <v>743655.4</v>
      </c>
      <c r="G17" s="11">
        <v>0</v>
      </c>
      <c r="H17" s="11">
        <v>743655.4</v>
      </c>
      <c r="I17" s="11">
        <f t="shared" si="0"/>
        <v>0.94878514981682704</v>
      </c>
      <c r="J17" s="11">
        <f t="shared" si="1"/>
        <v>77636091.599999994</v>
      </c>
      <c r="K17" s="11">
        <v>0</v>
      </c>
      <c r="L17" s="11">
        <f t="shared" si="2"/>
        <v>743655.4</v>
      </c>
      <c r="M17" s="11">
        <f t="shared" si="3"/>
        <v>0.94878514981682704</v>
      </c>
      <c r="N17" s="11">
        <f t="shared" si="4"/>
        <v>77636091.599999994</v>
      </c>
      <c r="O17" s="11">
        <f t="shared" si="5"/>
        <v>99.051214850183172</v>
      </c>
      <c r="P17" s="12">
        <v>0</v>
      </c>
    </row>
    <row r="18" spans="1:16" ht="28.8" x14ac:dyDescent="0.3">
      <c r="A18" s="9">
        <v>12</v>
      </c>
      <c r="B18" s="10" t="s">
        <v>104</v>
      </c>
      <c r="C18" s="11">
        <v>19476307</v>
      </c>
      <c r="D18" s="11">
        <v>0</v>
      </c>
      <c r="E18" s="11">
        <v>19476307</v>
      </c>
      <c r="F18" s="11">
        <v>680946.97</v>
      </c>
      <c r="G18" s="11">
        <v>0</v>
      </c>
      <c r="H18" s="11">
        <v>680946.97</v>
      </c>
      <c r="I18" s="11">
        <f t="shared" si="0"/>
        <v>3.4962838180770102</v>
      </c>
      <c r="J18" s="11">
        <f t="shared" si="1"/>
        <v>18795360.030000001</v>
      </c>
      <c r="K18" s="11">
        <v>0</v>
      </c>
      <c r="L18" s="11">
        <f t="shared" si="2"/>
        <v>680946.97</v>
      </c>
      <c r="M18" s="11">
        <f t="shared" si="3"/>
        <v>3.4962838180770102</v>
      </c>
      <c r="N18" s="11">
        <f t="shared" si="4"/>
        <v>18795360.030000001</v>
      </c>
      <c r="O18" s="11">
        <f t="shared" si="5"/>
        <v>96.503716181922996</v>
      </c>
      <c r="P18" s="12">
        <v>13000000</v>
      </c>
    </row>
    <row r="19" spans="1:16" x14ac:dyDescent="0.3">
      <c r="A19" s="9">
        <v>13</v>
      </c>
      <c r="B19" s="10" t="s">
        <v>60</v>
      </c>
      <c r="C19" s="11">
        <v>13000000</v>
      </c>
      <c r="D19" s="11">
        <v>0</v>
      </c>
      <c r="E19" s="11">
        <v>13000000</v>
      </c>
      <c r="F19" s="11">
        <v>324985.59999999998</v>
      </c>
      <c r="G19" s="11">
        <v>0</v>
      </c>
      <c r="H19" s="11">
        <v>324985.59999999998</v>
      </c>
      <c r="I19" s="11">
        <f t="shared" si="0"/>
        <v>2.4998892307692309</v>
      </c>
      <c r="J19" s="11">
        <f t="shared" si="1"/>
        <v>12675014.4</v>
      </c>
      <c r="K19" s="11">
        <v>0</v>
      </c>
      <c r="L19" s="11">
        <f t="shared" si="2"/>
        <v>324985.59999999998</v>
      </c>
      <c r="M19" s="11">
        <f t="shared" si="3"/>
        <v>2.4998892307692309</v>
      </c>
      <c r="N19" s="11">
        <f t="shared" si="4"/>
        <v>12675014.4</v>
      </c>
      <c r="O19" s="11">
        <f t="shared" si="5"/>
        <v>97.500110769230773</v>
      </c>
      <c r="P19" s="12">
        <v>0</v>
      </c>
    </row>
    <row r="20" spans="1:16" s="31" customFormat="1" x14ac:dyDescent="0.3">
      <c r="A20" s="28">
        <v>14</v>
      </c>
      <c r="B20" s="29" t="s">
        <v>66</v>
      </c>
      <c r="C20" s="30">
        <v>2600000</v>
      </c>
      <c r="D20" s="30">
        <v>0</v>
      </c>
      <c r="E20" s="30">
        <v>2600000</v>
      </c>
      <c r="F20" s="30">
        <v>203881</v>
      </c>
      <c r="G20" s="30">
        <v>0</v>
      </c>
      <c r="H20" s="30">
        <v>203881</v>
      </c>
      <c r="I20" s="30">
        <f t="shared" si="0"/>
        <v>7.8415769230769232</v>
      </c>
      <c r="J20" s="30">
        <f t="shared" si="1"/>
        <v>2396119</v>
      </c>
      <c r="K20" s="30">
        <v>0</v>
      </c>
      <c r="L20" s="30">
        <f t="shared" si="2"/>
        <v>203881</v>
      </c>
      <c r="M20" s="30">
        <f t="shared" si="3"/>
        <v>7.8415769230769232</v>
      </c>
      <c r="N20" s="30">
        <f t="shared" si="4"/>
        <v>2396119</v>
      </c>
      <c r="O20" s="30">
        <f t="shared" si="5"/>
        <v>92.158423076923086</v>
      </c>
      <c r="P20" s="32">
        <v>1300004</v>
      </c>
    </row>
    <row r="21" spans="1:16" x14ac:dyDescent="0.3">
      <c r="A21" s="9">
        <v>15</v>
      </c>
      <c r="B21" s="10" t="s">
        <v>18</v>
      </c>
      <c r="C21" s="11">
        <v>101128699</v>
      </c>
      <c r="D21" s="11">
        <v>0</v>
      </c>
      <c r="E21" s="11">
        <v>101128699</v>
      </c>
      <c r="F21" s="11">
        <v>81664</v>
      </c>
      <c r="G21" s="11">
        <v>0</v>
      </c>
      <c r="H21" s="11">
        <v>81664</v>
      </c>
      <c r="I21" s="11">
        <f t="shared" si="0"/>
        <v>8.0752546811662246E-2</v>
      </c>
      <c r="J21" s="11">
        <f t="shared" si="1"/>
        <v>101047035</v>
      </c>
      <c r="K21" s="11">
        <v>0</v>
      </c>
      <c r="L21" s="11">
        <f t="shared" si="2"/>
        <v>81664</v>
      </c>
      <c r="M21" s="11">
        <f t="shared" si="3"/>
        <v>8.0752546811662246E-2</v>
      </c>
      <c r="N21" s="11">
        <f t="shared" si="4"/>
        <v>101047035</v>
      </c>
      <c r="O21" s="11">
        <f t="shared" si="5"/>
        <v>99.919247453188348</v>
      </c>
      <c r="P21" s="12">
        <v>81664</v>
      </c>
    </row>
    <row r="22" spans="1:16" ht="28.8" x14ac:dyDescent="0.3">
      <c r="A22" s="9">
        <v>16</v>
      </c>
      <c r="B22" s="10" t="s">
        <v>19</v>
      </c>
      <c r="C22" s="11">
        <v>74691</v>
      </c>
      <c r="D22" s="11">
        <v>0</v>
      </c>
      <c r="E22" s="11">
        <v>74691</v>
      </c>
      <c r="F22" s="11">
        <v>67841.66</v>
      </c>
      <c r="G22" s="11">
        <v>0</v>
      </c>
      <c r="H22" s="11">
        <v>67841.66</v>
      </c>
      <c r="I22" s="11">
        <f t="shared" si="0"/>
        <v>90.829765299701435</v>
      </c>
      <c r="J22" s="11">
        <f t="shared" si="1"/>
        <v>6849.3399999999965</v>
      </c>
      <c r="K22" s="11">
        <v>0</v>
      </c>
      <c r="L22" s="11">
        <f t="shared" si="2"/>
        <v>67841.66</v>
      </c>
      <c r="M22" s="11">
        <f t="shared" si="3"/>
        <v>90.829765299701435</v>
      </c>
      <c r="N22" s="11">
        <f t="shared" si="4"/>
        <v>6849.3399999999965</v>
      </c>
      <c r="O22" s="11">
        <f t="shared" si="5"/>
        <v>9.1702347002985594</v>
      </c>
      <c r="P22" s="12">
        <v>0</v>
      </c>
    </row>
    <row r="23" spans="1:16" x14ac:dyDescent="0.3">
      <c r="A23" s="9">
        <v>17</v>
      </c>
      <c r="B23" s="10" t="s">
        <v>73</v>
      </c>
      <c r="C23" s="11">
        <v>3151486</v>
      </c>
      <c r="D23" s="11">
        <v>0</v>
      </c>
      <c r="E23" s="11">
        <v>3151486</v>
      </c>
      <c r="F23" s="11">
        <v>63289.599999999999</v>
      </c>
      <c r="G23" s="11">
        <v>0</v>
      </c>
      <c r="H23" s="11">
        <v>63289.599999999999</v>
      </c>
      <c r="I23" s="30">
        <v>0</v>
      </c>
      <c r="J23" s="11">
        <f t="shared" si="1"/>
        <v>3088196.4</v>
      </c>
      <c r="K23" s="11">
        <v>0</v>
      </c>
      <c r="L23" s="11">
        <f t="shared" si="2"/>
        <v>63289.599999999999</v>
      </c>
      <c r="M23" s="11">
        <v>0</v>
      </c>
      <c r="N23" s="11">
        <f t="shared" si="4"/>
        <v>3088196.4</v>
      </c>
      <c r="O23" s="11">
        <v>0</v>
      </c>
      <c r="P23" s="12">
        <v>0</v>
      </c>
    </row>
    <row r="24" spans="1:16" s="31" customFormat="1" x14ac:dyDescent="0.3">
      <c r="A24" s="28">
        <v>18</v>
      </c>
      <c r="B24" s="29" t="s">
        <v>75</v>
      </c>
      <c r="C24" s="30">
        <v>940075</v>
      </c>
      <c r="D24" s="30">
        <v>0</v>
      </c>
      <c r="E24" s="30">
        <v>940075</v>
      </c>
      <c r="F24" s="30">
        <v>27608</v>
      </c>
      <c r="G24" s="30">
        <v>0</v>
      </c>
      <c r="H24" s="30">
        <v>27608</v>
      </c>
      <c r="I24" s="30">
        <f t="shared" ref="I24:I32" si="6">H24/E24*100</f>
        <v>2.9367869584873545</v>
      </c>
      <c r="J24" s="30">
        <f t="shared" si="1"/>
        <v>912467</v>
      </c>
      <c r="K24" s="30">
        <v>0</v>
      </c>
      <c r="L24" s="30">
        <f t="shared" si="2"/>
        <v>27608</v>
      </c>
      <c r="M24" s="30">
        <f t="shared" ref="M24:M32" si="7">L24/E24*100</f>
        <v>2.9367869584873545</v>
      </c>
      <c r="N24" s="30">
        <f t="shared" si="4"/>
        <v>912467</v>
      </c>
      <c r="O24" s="30">
        <f t="shared" ref="O24:O32" si="8">N24/E24*100</f>
        <v>97.06321304151264</v>
      </c>
      <c r="P24" s="32">
        <v>228484.75</v>
      </c>
    </row>
    <row r="25" spans="1:16" s="42" customFormat="1" ht="28.8" x14ac:dyDescent="0.3">
      <c r="A25" s="38">
        <v>19</v>
      </c>
      <c r="B25" s="39" t="s">
        <v>29</v>
      </c>
      <c r="C25" s="40">
        <v>1745800</v>
      </c>
      <c r="D25" s="40">
        <v>0</v>
      </c>
      <c r="E25" s="40">
        <v>1745800</v>
      </c>
      <c r="F25" s="40">
        <v>0</v>
      </c>
      <c r="G25" s="40">
        <v>0</v>
      </c>
      <c r="H25" s="40">
        <v>0</v>
      </c>
      <c r="I25" s="40">
        <f t="shared" si="6"/>
        <v>0</v>
      </c>
      <c r="J25" s="40">
        <f t="shared" si="1"/>
        <v>1745800</v>
      </c>
      <c r="K25" s="40">
        <v>2900</v>
      </c>
      <c r="L25" s="40">
        <f t="shared" si="2"/>
        <v>2900</v>
      </c>
      <c r="M25" s="40">
        <f t="shared" si="7"/>
        <v>0.16611295681063123</v>
      </c>
      <c r="N25" s="40">
        <f t="shared" si="4"/>
        <v>1742900</v>
      </c>
      <c r="O25" s="40">
        <f t="shared" si="8"/>
        <v>99.833887043189378</v>
      </c>
      <c r="P25" s="41">
        <v>585800</v>
      </c>
    </row>
    <row r="26" spans="1:16" x14ac:dyDescent="0.3">
      <c r="A26" s="9">
        <v>20</v>
      </c>
      <c r="B26" s="10" t="s">
        <v>87</v>
      </c>
      <c r="C26" s="11">
        <v>501700000</v>
      </c>
      <c r="D26" s="11">
        <v>0</v>
      </c>
      <c r="E26" s="11">
        <v>501700000</v>
      </c>
      <c r="F26" s="11">
        <v>0</v>
      </c>
      <c r="G26" s="11">
        <v>0</v>
      </c>
      <c r="H26" s="11">
        <v>0</v>
      </c>
      <c r="I26" s="11">
        <f t="shared" si="6"/>
        <v>0</v>
      </c>
      <c r="J26" s="11">
        <f t="shared" si="1"/>
        <v>501700000</v>
      </c>
      <c r="K26" s="11">
        <v>0</v>
      </c>
      <c r="L26" s="11">
        <f t="shared" si="2"/>
        <v>0</v>
      </c>
      <c r="M26" s="11">
        <f t="shared" si="7"/>
        <v>0</v>
      </c>
      <c r="N26" s="11">
        <f t="shared" si="4"/>
        <v>501700000</v>
      </c>
      <c r="O26" s="11">
        <f t="shared" si="8"/>
        <v>100</v>
      </c>
      <c r="P26" s="12">
        <v>182696500</v>
      </c>
    </row>
    <row r="27" spans="1:16" ht="28.8" x14ac:dyDescent="0.3">
      <c r="A27" s="9">
        <v>21</v>
      </c>
      <c r="B27" s="10" t="s">
        <v>68</v>
      </c>
      <c r="C27" s="11">
        <v>168103448</v>
      </c>
      <c r="D27" s="11">
        <v>0</v>
      </c>
      <c r="E27" s="11">
        <v>168103448</v>
      </c>
      <c r="F27" s="11">
        <v>0</v>
      </c>
      <c r="G27" s="11">
        <v>0</v>
      </c>
      <c r="H27" s="11">
        <v>0</v>
      </c>
      <c r="I27" s="11">
        <f t="shared" si="6"/>
        <v>0</v>
      </c>
      <c r="J27" s="11">
        <f t="shared" si="1"/>
        <v>168103448</v>
      </c>
      <c r="K27" s="11">
        <v>0</v>
      </c>
      <c r="L27" s="11">
        <f t="shared" si="2"/>
        <v>0</v>
      </c>
      <c r="M27" s="11">
        <f t="shared" si="7"/>
        <v>0</v>
      </c>
      <c r="N27" s="11">
        <f t="shared" si="4"/>
        <v>168103448</v>
      </c>
      <c r="O27" s="11">
        <f t="shared" si="8"/>
        <v>100</v>
      </c>
      <c r="P27" s="12">
        <v>60103488</v>
      </c>
    </row>
    <row r="28" spans="1:16" ht="28.8" x14ac:dyDescent="0.3">
      <c r="A28" s="9">
        <v>22</v>
      </c>
      <c r="B28" s="10" t="s">
        <v>77</v>
      </c>
      <c r="C28" s="11">
        <v>133853019</v>
      </c>
      <c r="D28" s="11">
        <v>0</v>
      </c>
      <c r="E28" s="11">
        <v>133853019</v>
      </c>
      <c r="F28" s="11">
        <v>0</v>
      </c>
      <c r="G28" s="11">
        <v>0</v>
      </c>
      <c r="H28" s="11">
        <v>0</v>
      </c>
      <c r="I28" s="11">
        <f t="shared" si="6"/>
        <v>0</v>
      </c>
      <c r="J28" s="11">
        <f t="shared" si="1"/>
        <v>133853019</v>
      </c>
      <c r="K28" s="11">
        <v>0</v>
      </c>
      <c r="L28" s="11">
        <f t="shared" si="2"/>
        <v>0</v>
      </c>
      <c r="M28" s="11">
        <f t="shared" si="7"/>
        <v>0</v>
      </c>
      <c r="N28" s="11">
        <f t="shared" si="4"/>
        <v>133853019</v>
      </c>
      <c r="O28" s="11">
        <f t="shared" si="8"/>
        <v>100</v>
      </c>
      <c r="P28" s="12">
        <v>114540000</v>
      </c>
    </row>
    <row r="29" spans="1:16" x14ac:dyDescent="0.3">
      <c r="A29" s="9">
        <v>23</v>
      </c>
      <c r="B29" s="10" t="s">
        <v>61</v>
      </c>
      <c r="C29" s="11">
        <v>92287442.989999995</v>
      </c>
      <c r="D29" s="11">
        <v>0</v>
      </c>
      <c r="E29" s="11">
        <v>92287442.989999995</v>
      </c>
      <c r="F29" s="11">
        <v>0</v>
      </c>
      <c r="G29" s="11">
        <v>0</v>
      </c>
      <c r="H29" s="11">
        <v>0</v>
      </c>
      <c r="I29" s="11">
        <f t="shared" si="6"/>
        <v>0</v>
      </c>
      <c r="J29" s="11">
        <f t="shared" si="1"/>
        <v>92287442.989999995</v>
      </c>
      <c r="K29" s="11">
        <v>0</v>
      </c>
      <c r="L29" s="11">
        <f t="shared" si="2"/>
        <v>0</v>
      </c>
      <c r="M29" s="11">
        <f t="shared" si="7"/>
        <v>0</v>
      </c>
      <c r="N29" s="11">
        <f t="shared" si="4"/>
        <v>92287442.989999995</v>
      </c>
      <c r="O29" s="11">
        <f t="shared" si="8"/>
        <v>100</v>
      </c>
      <c r="P29" s="12">
        <v>23071860.75</v>
      </c>
    </row>
    <row r="30" spans="1:16" x14ac:dyDescent="0.3">
      <c r="A30" s="9">
        <v>24</v>
      </c>
      <c r="B30" s="10" t="s">
        <v>84</v>
      </c>
      <c r="C30" s="11">
        <v>50460000</v>
      </c>
      <c r="D30" s="11">
        <v>0</v>
      </c>
      <c r="E30" s="11">
        <v>50460000</v>
      </c>
      <c r="F30" s="11">
        <v>0</v>
      </c>
      <c r="G30" s="11">
        <v>0</v>
      </c>
      <c r="H30" s="11">
        <v>0</v>
      </c>
      <c r="I30" s="11">
        <f t="shared" si="6"/>
        <v>0</v>
      </c>
      <c r="J30" s="11">
        <f t="shared" si="1"/>
        <v>50460000</v>
      </c>
      <c r="K30" s="11">
        <v>0</v>
      </c>
      <c r="L30" s="11">
        <f t="shared" si="2"/>
        <v>0</v>
      </c>
      <c r="M30" s="11">
        <f t="shared" si="7"/>
        <v>0</v>
      </c>
      <c r="N30" s="11">
        <f t="shared" si="4"/>
        <v>50460000</v>
      </c>
      <c r="O30" s="11">
        <f t="shared" si="8"/>
        <v>100</v>
      </c>
      <c r="P30" s="12">
        <v>20184000</v>
      </c>
    </row>
    <row r="31" spans="1:16" x14ac:dyDescent="0.3">
      <c r="A31" s="9">
        <v>25</v>
      </c>
      <c r="B31" s="10" t="s">
        <v>43</v>
      </c>
      <c r="C31" s="11">
        <v>43281657</v>
      </c>
      <c r="D31" s="11">
        <v>1624349</v>
      </c>
      <c r="E31" s="11">
        <v>44906006</v>
      </c>
      <c r="F31" s="11">
        <v>0</v>
      </c>
      <c r="G31" s="11">
        <v>0</v>
      </c>
      <c r="H31" s="11">
        <v>0</v>
      </c>
      <c r="I31" s="11">
        <f t="shared" si="6"/>
        <v>0</v>
      </c>
      <c r="J31" s="11">
        <f t="shared" si="1"/>
        <v>44906006</v>
      </c>
      <c r="K31" s="11">
        <v>0</v>
      </c>
      <c r="L31" s="11">
        <f t="shared" si="2"/>
        <v>0</v>
      </c>
      <c r="M31" s="11">
        <f t="shared" si="7"/>
        <v>0</v>
      </c>
      <c r="N31" s="11">
        <f t="shared" si="4"/>
        <v>44906006</v>
      </c>
      <c r="O31" s="11">
        <f t="shared" si="8"/>
        <v>100</v>
      </c>
      <c r="P31" s="12">
        <v>0</v>
      </c>
    </row>
    <row r="32" spans="1:16" x14ac:dyDescent="0.3">
      <c r="A32" s="9">
        <v>26</v>
      </c>
      <c r="B32" s="10" t="s">
        <v>131</v>
      </c>
      <c r="C32" s="11">
        <v>40957025</v>
      </c>
      <c r="D32" s="11">
        <v>0</v>
      </c>
      <c r="E32" s="11">
        <v>40957025</v>
      </c>
      <c r="F32" s="11">
        <v>0</v>
      </c>
      <c r="G32" s="11">
        <v>0</v>
      </c>
      <c r="H32" s="11">
        <v>0</v>
      </c>
      <c r="I32" s="11">
        <f t="shared" si="6"/>
        <v>0</v>
      </c>
      <c r="J32" s="11">
        <f t="shared" si="1"/>
        <v>40957025</v>
      </c>
      <c r="K32" s="11">
        <v>0</v>
      </c>
      <c r="L32" s="11">
        <f t="shared" si="2"/>
        <v>0</v>
      </c>
      <c r="M32" s="11">
        <f t="shared" si="7"/>
        <v>0</v>
      </c>
      <c r="N32" s="11">
        <f t="shared" si="4"/>
        <v>40957025</v>
      </c>
      <c r="O32" s="11">
        <f t="shared" si="8"/>
        <v>100</v>
      </c>
      <c r="P32" s="12">
        <v>0</v>
      </c>
    </row>
    <row r="33" spans="1:16" ht="28.8" x14ac:dyDescent="0.3">
      <c r="A33" s="9">
        <v>27</v>
      </c>
      <c r="B33" s="10" t="s">
        <v>79</v>
      </c>
      <c r="C33" s="11">
        <v>35070000</v>
      </c>
      <c r="D33" s="11">
        <v>0</v>
      </c>
      <c r="E33" s="11">
        <v>35070000</v>
      </c>
      <c r="F33" s="11">
        <v>0</v>
      </c>
      <c r="G33" s="11">
        <v>0</v>
      </c>
      <c r="H33" s="11">
        <v>0</v>
      </c>
      <c r="I33" s="30">
        <v>0</v>
      </c>
      <c r="J33" s="11">
        <f t="shared" si="1"/>
        <v>35070000</v>
      </c>
      <c r="K33" s="11">
        <v>0</v>
      </c>
      <c r="L33" s="11">
        <f t="shared" si="2"/>
        <v>0</v>
      </c>
      <c r="M33" s="11">
        <v>2</v>
      </c>
      <c r="N33" s="11">
        <f t="shared" si="4"/>
        <v>35070000</v>
      </c>
      <c r="O33" s="11">
        <v>0</v>
      </c>
      <c r="P33" s="12">
        <v>17535000</v>
      </c>
    </row>
    <row r="34" spans="1:16" x14ac:dyDescent="0.3">
      <c r="A34" s="9">
        <v>28</v>
      </c>
      <c r="B34" s="10" t="s">
        <v>100</v>
      </c>
      <c r="C34" s="11">
        <v>34438467</v>
      </c>
      <c r="D34" s="11">
        <v>0</v>
      </c>
      <c r="E34" s="11">
        <v>34438467</v>
      </c>
      <c r="F34" s="11">
        <v>0</v>
      </c>
      <c r="G34" s="11">
        <v>0</v>
      </c>
      <c r="H34" s="11">
        <v>0</v>
      </c>
      <c r="I34" s="11">
        <f t="shared" ref="I34:I39" si="9">H34/E34*100</f>
        <v>0</v>
      </c>
      <c r="J34" s="11">
        <f t="shared" si="1"/>
        <v>34438467</v>
      </c>
      <c r="K34" s="11">
        <v>0</v>
      </c>
      <c r="L34" s="11">
        <f t="shared" si="2"/>
        <v>0</v>
      </c>
      <c r="M34" s="11">
        <f t="shared" ref="M34:M39" si="10">L34/E34*100</f>
        <v>0</v>
      </c>
      <c r="N34" s="11">
        <f t="shared" si="4"/>
        <v>34438467</v>
      </c>
      <c r="O34" s="11">
        <f t="shared" ref="O34:O39" si="11">N34/E34*100</f>
        <v>100</v>
      </c>
      <c r="P34" s="12">
        <v>10000000</v>
      </c>
    </row>
    <row r="35" spans="1:16" ht="28.8" x14ac:dyDescent="0.3">
      <c r="A35" s="9">
        <v>29</v>
      </c>
      <c r="B35" s="10" t="s">
        <v>92</v>
      </c>
      <c r="C35" s="11">
        <v>33074745.920000002</v>
      </c>
      <c r="D35" s="11">
        <v>0</v>
      </c>
      <c r="E35" s="11">
        <v>33074745.920000002</v>
      </c>
      <c r="F35" s="11">
        <v>0</v>
      </c>
      <c r="G35" s="11">
        <v>0</v>
      </c>
      <c r="H35" s="11">
        <v>0</v>
      </c>
      <c r="I35" s="11">
        <f t="shared" si="9"/>
        <v>0</v>
      </c>
      <c r="J35" s="11">
        <f t="shared" si="1"/>
        <v>33074745.920000002</v>
      </c>
      <c r="K35" s="11">
        <v>0</v>
      </c>
      <c r="L35" s="11">
        <f t="shared" si="2"/>
        <v>0</v>
      </c>
      <c r="M35" s="11">
        <f t="shared" si="10"/>
        <v>0</v>
      </c>
      <c r="N35" s="11">
        <f t="shared" si="4"/>
        <v>33074745.920000002</v>
      </c>
      <c r="O35" s="11">
        <f t="shared" si="11"/>
        <v>100</v>
      </c>
      <c r="P35" s="12">
        <v>16537372.98</v>
      </c>
    </row>
    <row r="36" spans="1:16" x14ac:dyDescent="0.3">
      <c r="A36" s="9">
        <v>30</v>
      </c>
      <c r="B36" s="10" t="s">
        <v>88</v>
      </c>
      <c r="C36" s="11">
        <v>26740906</v>
      </c>
      <c r="D36" s="11">
        <v>0</v>
      </c>
      <c r="E36" s="11">
        <v>26740906</v>
      </c>
      <c r="F36" s="11">
        <v>0</v>
      </c>
      <c r="G36" s="11">
        <v>0</v>
      </c>
      <c r="H36" s="11">
        <v>0</v>
      </c>
      <c r="I36" s="11">
        <f t="shared" si="9"/>
        <v>0</v>
      </c>
      <c r="J36" s="11">
        <f t="shared" si="1"/>
        <v>26740906</v>
      </c>
      <c r="K36" s="11">
        <v>0</v>
      </c>
      <c r="L36" s="11">
        <f t="shared" si="2"/>
        <v>0</v>
      </c>
      <c r="M36" s="11">
        <f t="shared" si="10"/>
        <v>0</v>
      </c>
      <c r="N36" s="11">
        <f t="shared" si="4"/>
        <v>26740906</v>
      </c>
      <c r="O36" s="11">
        <f t="shared" si="11"/>
        <v>100</v>
      </c>
      <c r="P36" s="12">
        <v>0</v>
      </c>
    </row>
    <row r="37" spans="1:16" x14ac:dyDescent="0.3">
      <c r="A37" s="9">
        <v>31</v>
      </c>
      <c r="B37" s="10" t="s">
        <v>85</v>
      </c>
      <c r="C37" s="11">
        <v>23200000</v>
      </c>
      <c r="D37" s="11">
        <v>0</v>
      </c>
      <c r="E37" s="11">
        <v>23200000</v>
      </c>
      <c r="F37" s="11">
        <v>0</v>
      </c>
      <c r="G37" s="11">
        <v>0</v>
      </c>
      <c r="H37" s="11">
        <v>0</v>
      </c>
      <c r="I37" s="11">
        <f t="shared" si="9"/>
        <v>0</v>
      </c>
      <c r="J37" s="11">
        <f t="shared" si="1"/>
        <v>23200000</v>
      </c>
      <c r="K37" s="11">
        <v>0</v>
      </c>
      <c r="L37" s="11">
        <f t="shared" si="2"/>
        <v>0</v>
      </c>
      <c r="M37" s="11">
        <f t="shared" si="10"/>
        <v>0</v>
      </c>
      <c r="N37" s="11">
        <f t="shared" si="4"/>
        <v>23200000</v>
      </c>
      <c r="O37" s="11">
        <f t="shared" si="11"/>
        <v>100</v>
      </c>
      <c r="P37" s="12">
        <v>0</v>
      </c>
    </row>
    <row r="38" spans="1:16" x14ac:dyDescent="0.3">
      <c r="A38" s="9">
        <v>32</v>
      </c>
      <c r="B38" s="29" t="s">
        <v>148</v>
      </c>
      <c r="C38" s="30">
        <v>22372701</v>
      </c>
      <c r="D38" s="30">
        <v>0</v>
      </c>
      <c r="E38" s="30">
        <v>22372701</v>
      </c>
      <c r="F38" s="30">
        <v>0</v>
      </c>
      <c r="G38" s="30">
        <v>0</v>
      </c>
      <c r="H38" s="30">
        <v>0</v>
      </c>
      <c r="I38" s="30">
        <f t="shared" si="9"/>
        <v>0</v>
      </c>
      <c r="J38" s="30">
        <f t="shared" si="1"/>
        <v>22372701</v>
      </c>
      <c r="K38" s="30">
        <v>0</v>
      </c>
      <c r="L38" s="30">
        <f t="shared" si="2"/>
        <v>0</v>
      </c>
      <c r="M38" s="30">
        <f t="shared" si="10"/>
        <v>0</v>
      </c>
      <c r="N38" s="30">
        <f t="shared" si="4"/>
        <v>22372701</v>
      </c>
      <c r="O38" s="30">
        <f t="shared" si="11"/>
        <v>100</v>
      </c>
      <c r="P38" s="32">
        <v>0</v>
      </c>
    </row>
    <row r="39" spans="1:16" x14ac:dyDescent="0.3">
      <c r="A39" s="9">
        <v>33</v>
      </c>
      <c r="B39" s="10" t="s">
        <v>110</v>
      </c>
      <c r="C39" s="11">
        <v>22122481</v>
      </c>
      <c r="D39" s="11">
        <v>0</v>
      </c>
      <c r="E39" s="11">
        <v>22122481</v>
      </c>
      <c r="F39" s="11">
        <v>0</v>
      </c>
      <c r="G39" s="11">
        <v>0</v>
      </c>
      <c r="H39" s="11">
        <v>0</v>
      </c>
      <c r="I39" s="11">
        <f t="shared" si="9"/>
        <v>0</v>
      </c>
      <c r="J39" s="11">
        <f t="shared" ref="J39:J70" si="12">E39-H39</f>
        <v>22122481</v>
      </c>
      <c r="K39" s="11">
        <v>0</v>
      </c>
      <c r="L39" s="11">
        <f t="shared" ref="L39:L70" si="13">H39+K39</f>
        <v>0</v>
      </c>
      <c r="M39" s="11">
        <f t="shared" si="10"/>
        <v>0</v>
      </c>
      <c r="N39" s="11">
        <f t="shared" ref="N39:N70" si="14">E39-L39</f>
        <v>22122481</v>
      </c>
      <c r="O39" s="11">
        <f t="shared" si="11"/>
        <v>100</v>
      </c>
      <c r="P39" s="12">
        <v>0</v>
      </c>
    </row>
    <row r="40" spans="1:16" ht="28.8" x14ac:dyDescent="0.3">
      <c r="A40" s="9">
        <v>34</v>
      </c>
      <c r="B40" s="10" t="s">
        <v>135</v>
      </c>
      <c r="C40" s="11">
        <v>19319220</v>
      </c>
      <c r="D40" s="11">
        <v>0</v>
      </c>
      <c r="E40" s="11">
        <v>19319220</v>
      </c>
      <c r="F40" s="11">
        <v>0</v>
      </c>
      <c r="G40" s="11">
        <v>0</v>
      </c>
      <c r="H40" s="11">
        <v>0</v>
      </c>
      <c r="I40" s="30">
        <v>0</v>
      </c>
      <c r="J40" s="11">
        <f t="shared" si="12"/>
        <v>19319220</v>
      </c>
      <c r="K40" s="11">
        <v>0</v>
      </c>
      <c r="L40" s="11">
        <f t="shared" si="13"/>
        <v>0</v>
      </c>
      <c r="M40" s="11">
        <v>0</v>
      </c>
      <c r="N40" s="11">
        <f t="shared" si="14"/>
        <v>19319220</v>
      </c>
      <c r="O40" s="11">
        <v>0</v>
      </c>
      <c r="P40" s="12">
        <v>0</v>
      </c>
    </row>
    <row r="41" spans="1:16" ht="28.8" x14ac:dyDescent="0.3">
      <c r="A41" s="9">
        <v>35</v>
      </c>
      <c r="B41" s="10" t="s">
        <v>47</v>
      </c>
      <c r="C41" s="11">
        <v>16627000</v>
      </c>
      <c r="D41" s="11">
        <v>0</v>
      </c>
      <c r="E41" s="11">
        <v>16627000</v>
      </c>
      <c r="F41" s="11">
        <v>0</v>
      </c>
      <c r="G41" s="11">
        <v>0</v>
      </c>
      <c r="H41" s="11">
        <v>0</v>
      </c>
      <c r="I41" s="11">
        <f t="shared" ref="I41:I58" si="15">H41/E41*100</f>
        <v>0</v>
      </c>
      <c r="J41" s="11">
        <f t="shared" si="12"/>
        <v>16627000</v>
      </c>
      <c r="K41" s="11">
        <v>0</v>
      </c>
      <c r="L41" s="11">
        <f t="shared" si="13"/>
        <v>0</v>
      </c>
      <c r="M41" s="11">
        <f t="shared" ref="M41:M58" si="16">L41/E41*100</f>
        <v>0</v>
      </c>
      <c r="N41" s="11">
        <f t="shared" si="14"/>
        <v>16627000</v>
      </c>
      <c r="O41" s="11">
        <f t="shared" ref="O41:O58" si="17">N41/E41*100</f>
        <v>100</v>
      </c>
      <c r="P41" s="12">
        <v>0</v>
      </c>
    </row>
    <row r="42" spans="1:16" ht="28.8" x14ac:dyDescent="0.3">
      <c r="A42" s="9">
        <v>36</v>
      </c>
      <c r="B42" s="10" t="s">
        <v>109</v>
      </c>
      <c r="C42" s="11">
        <v>15890269</v>
      </c>
      <c r="D42" s="11">
        <v>0</v>
      </c>
      <c r="E42" s="11">
        <v>15890269</v>
      </c>
      <c r="F42" s="11">
        <v>0</v>
      </c>
      <c r="G42" s="11">
        <v>0</v>
      </c>
      <c r="H42" s="11">
        <v>0</v>
      </c>
      <c r="I42" s="11">
        <f t="shared" si="15"/>
        <v>0</v>
      </c>
      <c r="J42" s="11">
        <f t="shared" si="12"/>
        <v>15890269</v>
      </c>
      <c r="K42" s="11">
        <v>0</v>
      </c>
      <c r="L42" s="11">
        <f t="shared" si="13"/>
        <v>0</v>
      </c>
      <c r="M42" s="11">
        <f t="shared" si="16"/>
        <v>0</v>
      </c>
      <c r="N42" s="11">
        <f t="shared" si="14"/>
        <v>15890269</v>
      </c>
      <c r="O42" s="11">
        <f t="shared" si="17"/>
        <v>100</v>
      </c>
      <c r="P42" s="12">
        <v>0</v>
      </c>
    </row>
    <row r="43" spans="1:16" x14ac:dyDescent="0.3">
      <c r="A43" s="9">
        <v>37</v>
      </c>
      <c r="B43" s="10" t="s">
        <v>72</v>
      </c>
      <c r="C43" s="11">
        <v>15784236</v>
      </c>
      <c r="D43" s="11">
        <v>0</v>
      </c>
      <c r="E43" s="11">
        <v>15784236</v>
      </c>
      <c r="F43" s="11">
        <v>0</v>
      </c>
      <c r="G43" s="11">
        <v>0</v>
      </c>
      <c r="H43" s="11">
        <v>0</v>
      </c>
      <c r="I43" s="11">
        <f t="shared" si="15"/>
        <v>0</v>
      </c>
      <c r="J43" s="11">
        <f t="shared" si="12"/>
        <v>15784236</v>
      </c>
      <c r="K43" s="11">
        <v>0</v>
      </c>
      <c r="L43" s="11">
        <f t="shared" si="13"/>
        <v>0</v>
      </c>
      <c r="M43" s="11">
        <f t="shared" si="16"/>
        <v>0</v>
      </c>
      <c r="N43" s="11">
        <f t="shared" si="14"/>
        <v>15784236</v>
      </c>
      <c r="O43" s="11">
        <f t="shared" si="17"/>
        <v>100</v>
      </c>
      <c r="P43" s="12">
        <v>1160000</v>
      </c>
    </row>
    <row r="44" spans="1:16" s="31" customFormat="1" x14ac:dyDescent="0.3">
      <c r="A44" s="28">
        <v>38</v>
      </c>
      <c r="B44" s="29" t="s">
        <v>163</v>
      </c>
      <c r="C44" s="30">
        <v>14858761</v>
      </c>
      <c r="D44" s="30">
        <v>0</v>
      </c>
      <c r="E44" s="30">
        <v>14858761</v>
      </c>
      <c r="F44" s="30">
        <v>0</v>
      </c>
      <c r="G44" s="30">
        <v>0</v>
      </c>
      <c r="H44" s="30">
        <v>0</v>
      </c>
      <c r="I44" s="30">
        <f t="shared" si="15"/>
        <v>0</v>
      </c>
      <c r="J44" s="30">
        <f t="shared" si="12"/>
        <v>14858761</v>
      </c>
      <c r="K44" s="30">
        <v>0</v>
      </c>
      <c r="L44" s="30">
        <f t="shared" si="13"/>
        <v>0</v>
      </c>
      <c r="M44" s="30">
        <f t="shared" si="16"/>
        <v>0</v>
      </c>
      <c r="N44" s="30">
        <f t="shared" si="14"/>
        <v>14858761</v>
      </c>
      <c r="O44" s="30">
        <f t="shared" si="17"/>
        <v>100</v>
      </c>
      <c r="P44" s="32">
        <v>0</v>
      </c>
    </row>
    <row r="45" spans="1:16" ht="28.8" x14ac:dyDescent="0.3">
      <c r="A45" s="9">
        <v>39</v>
      </c>
      <c r="B45" s="10" t="s">
        <v>59</v>
      </c>
      <c r="C45" s="11">
        <v>12034905</v>
      </c>
      <c r="D45" s="11">
        <v>0</v>
      </c>
      <c r="E45" s="11">
        <v>12034905</v>
      </c>
      <c r="F45" s="11">
        <v>0</v>
      </c>
      <c r="G45" s="11">
        <v>0</v>
      </c>
      <c r="H45" s="11">
        <v>0</v>
      </c>
      <c r="I45" s="11">
        <f t="shared" si="15"/>
        <v>0</v>
      </c>
      <c r="J45" s="11">
        <f t="shared" si="12"/>
        <v>12034905</v>
      </c>
      <c r="K45" s="11">
        <v>0</v>
      </c>
      <c r="L45" s="11">
        <f t="shared" si="13"/>
        <v>0</v>
      </c>
      <c r="M45" s="11">
        <f t="shared" si="16"/>
        <v>0</v>
      </c>
      <c r="N45" s="11">
        <f t="shared" si="14"/>
        <v>12034905</v>
      </c>
      <c r="O45" s="11">
        <f t="shared" si="17"/>
        <v>100</v>
      </c>
      <c r="P45" s="12">
        <v>0</v>
      </c>
    </row>
    <row r="46" spans="1:16" ht="28.8" x14ac:dyDescent="0.3">
      <c r="A46" s="9">
        <v>40</v>
      </c>
      <c r="B46" s="10" t="s">
        <v>33</v>
      </c>
      <c r="C46" s="11">
        <v>11868256</v>
      </c>
      <c r="D46" s="11">
        <v>0</v>
      </c>
      <c r="E46" s="11">
        <v>11868256</v>
      </c>
      <c r="F46" s="11">
        <v>0</v>
      </c>
      <c r="G46" s="11">
        <v>0</v>
      </c>
      <c r="H46" s="11">
        <v>0</v>
      </c>
      <c r="I46" s="11">
        <f t="shared" si="15"/>
        <v>0</v>
      </c>
      <c r="J46" s="11">
        <f t="shared" si="12"/>
        <v>11868256</v>
      </c>
      <c r="K46" s="11">
        <v>0</v>
      </c>
      <c r="L46" s="11">
        <f t="shared" si="13"/>
        <v>0</v>
      </c>
      <c r="M46" s="11">
        <f t="shared" si="16"/>
        <v>0</v>
      </c>
      <c r="N46" s="11">
        <f t="shared" si="14"/>
        <v>11868256</v>
      </c>
      <c r="O46" s="11">
        <f t="shared" si="17"/>
        <v>100</v>
      </c>
      <c r="P46" s="12">
        <v>0</v>
      </c>
    </row>
    <row r="47" spans="1:16" ht="28.8" x14ac:dyDescent="0.3">
      <c r="A47" s="9">
        <v>41</v>
      </c>
      <c r="B47" s="10" t="s">
        <v>129</v>
      </c>
      <c r="C47" s="11">
        <v>11402536</v>
      </c>
      <c r="D47" s="11">
        <v>0</v>
      </c>
      <c r="E47" s="11">
        <v>11402536</v>
      </c>
      <c r="F47" s="11">
        <v>0</v>
      </c>
      <c r="G47" s="11">
        <v>0</v>
      </c>
      <c r="H47" s="11">
        <v>0</v>
      </c>
      <c r="I47" s="11">
        <f t="shared" si="15"/>
        <v>0</v>
      </c>
      <c r="J47" s="11">
        <f t="shared" si="12"/>
        <v>11402536</v>
      </c>
      <c r="K47" s="11">
        <v>0</v>
      </c>
      <c r="L47" s="11">
        <f t="shared" si="13"/>
        <v>0</v>
      </c>
      <c r="M47" s="11">
        <f t="shared" si="16"/>
        <v>0</v>
      </c>
      <c r="N47" s="11">
        <f t="shared" si="14"/>
        <v>11402536</v>
      </c>
      <c r="O47" s="11">
        <f t="shared" si="17"/>
        <v>100</v>
      </c>
      <c r="P47" s="12">
        <v>0</v>
      </c>
    </row>
    <row r="48" spans="1:16" ht="28.8" x14ac:dyDescent="0.3">
      <c r="A48" s="9">
        <v>42</v>
      </c>
      <c r="B48" s="10" t="s">
        <v>81</v>
      </c>
      <c r="C48" s="11">
        <v>11453900</v>
      </c>
      <c r="D48" s="11">
        <v>-153900</v>
      </c>
      <c r="E48" s="11">
        <v>11300000</v>
      </c>
      <c r="F48" s="11">
        <v>0</v>
      </c>
      <c r="G48" s="11">
        <v>0</v>
      </c>
      <c r="H48" s="11">
        <v>0</v>
      </c>
      <c r="I48" s="11">
        <f t="shared" si="15"/>
        <v>0</v>
      </c>
      <c r="J48" s="11">
        <f t="shared" si="12"/>
        <v>11300000</v>
      </c>
      <c r="K48" s="11">
        <v>0</v>
      </c>
      <c r="L48" s="11">
        <f t="shared" si="13"/>
        <v>0</v>
      </c>
      <c r="M48" s="11">
        <f t="shared" si="16"/>
        <v>0</v>
      </c>
      <c r="N48" s="11">
        <f t="shared" si="14"/>
        <v>11300000</v>
      </c>
      <c r="O48" s="11">
        <f t="shared" si="17"/>
        <v>100</v>
      </c>
      <c r="P48" s="12">
        <v>0</v>
      </c>
    </row>
    <row r="49" spans="1:16" ht="28.8" x14ac:dyDescent="0.3">
      <c r="A49" s="9">
        <v>43</v>
      </c>
      <c r="B49" s="10" t="s">
        <v>101</v>
      </c>
      <c r="C49" s="11">
        <v>10796345</v>
      </c>
      <c r="D49" s="11">
        <v>0</v>
      </c>
      <c r="E49" s="11">
        <v>10796345</v>
      </c>
      <c r="F49" s="11">
        <v>0</v>
      </c>
      <c r="G49" s="11">
        <v>0</v>
      </c>
      <c r="H49" s="11">
        <v>0</v>
      </c>
      <c r="I49" s="11">
        <f t="shared" si="15"/>
        <v>0</v>
      </c>
      <c r="J49" s="11">
        <f t="shared" si="12"/>
        <v>10796345</v>
      </c>
      <c r="K49" s="11">
        <v>0</v>
      </c>
      <c r="L49" s="11">
        <f t="shared" si="13"/>
        <v>0</v>
      </c>
      <c r="M49" s="11">
        <f t="shared" si="16"/>
        <v>0</v>
      </c>
      <c r="N49" s="11">
        <f t="shared" si="14"/>
        <v>10796345</v>
      </c>
      <c r="O49" s="11">
        <f t="shared" si="17"/>
        <v>100</v>
      </c>
      <c r="P49" s="12">
        <v>0</v>
      </c>
    </row>
    <row r="50" spans="1:16" ht="28.8" x14ac:dyDescent="0.3">
      <c r="A50" s="9">
        <v>44</v>
      </c>
      <c r="B50" s="10" t="s">
        <v>112</v>
      </c>
      <c r="C50" s="11">
        <v>10642528</v>
      </c>
      <c r="D50" s="11">
        <v>0</v>
      </c>
      <c r="E50" s="11">
        <v>10642528</v>
      </c>
      <c r="F50" s="11">
        <v>0</v>
      </c>
      <c r="G50" s="11">
        <v>0</v>
      </c>
      <c r="H50" s="11">
        <v>0</v>
      </c>
      <c r="I50" s="11">
        <f t="shared" si="15"/>
        <v>0</v>
      </c>
      <c r="J50" s="11">
        <f t="shared" si="12"/>
        <v>10642528</v>
      </c>
      <c r="K50" s="11">
        <v>0</v>
      </c>
      <c r="L50" s="11">
        <f t="shared" si="13"/>
        <v>0</v>
      </c>
      <c r="M50" s="11">
        <f t="shared" si="16"/>
        <v>0</v>
      </c>
      <c r="N50" s="11">
        <f t="shared" si="14"/>
        <v>10642528</v>
      </c>
      <c r="O50" s="11">
        <f t="shared" si="17"/>
        <v>100</v>
      </c>
      <c r="P50" s="12">
        <v>1950000</v>
      </c>
    </row>
    <row r="51" spans="1:16" x14ac:dyDescent="0.3">
      <c r="A51" s="9">
        <v>45</v>
      </c>
      <c r="B51" s="10" t="s">
        <v>94</v>
      </c>
      <c r="C51" s="11">
        <v>9988431</v>
      </c>
      <c r="D51" s="11">
        <v>0</v>
      </c>
      <c r="E51" s="11">
        <v>9988431</v>
      </c>
      <c r="F51" s="11">
        <v>0</v>
      </c>
      <c r="G51" s="11">
        <v>0</v>
      </c>
      <c r="H51" s="11">
        <v>0</v>
      </c>
      <c r="I51" s="11">
        <f t="shared" si="15"/>
        <v>0</v>
      </c>
      <c r="J51" s="11">
        <f t="shared" si="12"/>
        <v>9988431</v>
      </c>
      <c r="K51" s="11">
        <v>0</v>
      </c>
      <c r="L51" s="11">
        <f t="shared" si="13"/>
        <v>0</v>
      </c>
      <c r="M51" s="11">
        <f t="shared" si="16"/>
        <v>0</v>
      </c>
      <c r="N51" s="11">
        <f t="shared" si="14"/>
        <v>9988431</v>
      </c>
      <c r="O51" s="11">
        <f t="shared" si="17"/>
        <v>100</v>
      </c>
      <c r="P51" s="12">
        <v>0</v>
      </c>
    </row>
    <row r="52" spans="1:16" x14ac:dyDescent="0.3">
      <c r="A52" s="9">
        <v>46</v>
      </c>
      <c r="B52" s="10" t="s">
        <v>56</v>
      </c>
      <c r="C52" s="11">
        <v>9200000</v>
      </c>
      <c r="D52" s="11">
        <v>0</v>
      </c>
      <c r="E52" s="11">
        <v>9200000</v>
      </c>
      <c r="F52" s="11">
        <v>0</v>
      </c>
      <c r="G52" s="11">
        <v>0</v>
      </c>
      <c r="H52" s="11">
        <v>0</v>
      </c>
      <c r="I52" s="11">
        <f t="shared" si="15"/>
        <v>0</v>
      </c>
      <c r="J52" s="11">
        <f t="shared" si="12"/>
        <v>9200000</v>
      </c>
      <c r="K52" s="11">
        <v>0</v>
      </c>
      <c r="L52" s="11">
        <f t="shared" si="13"/>
        <v>0</v>
      </c>
      <c r="M52" s="11">
        <f t="shared" si="16"/>
        <v>0</v>
      </c>
      <c r="N52" s="11">
        <f t="shared" si="14"/>
        <v>9200000</v>
      </c>
      <c r="O52" s="11">
        <f t="shared" si="17"/>
        <v>100</v>
      </c>
      <c r="P52" s="12">
        <v>3680000</v>
      </c>
    </row>
    <row r="53" spans="1:16" x14ac:dyDescent="0.3">
      <c r="A53" s="9">
        <v>47</v>
      </c>
      <c r="B53" s="10" t="s">
        <v>116</v>
      </c>
      <c r="C53" s="11">
        <v>8197307</v>
      </c>
      <c r="D53" s="11">
        <v>0</v>
      </c>
      <c r="E53" s="11">
        <v>8197307</v>
      </c>
      <c r="F53" s="11">
        <v>0</v>
      </c>
      <c r="G53" s="11">
        <v>0</v>
      </c>
      <c r="H53" s="11">
        <v>0</v>
      </c>
      <c r="I53" s="11">
        <f t="shared" si="15"/>
        <v>0</v>
      </c>
      <c r="J53" s="11">
        <f t="shared" si="12"/>
        <v>8197307</v>
      </c>
      <c r="K53" s="11">
        <v>0</v>
      </c>
      <c r="L53" s="11">
        <f t="shared" si="13"/>
        <v>0</v>
      </c>
      <c r="M53" s="11">
        <f t="shared" si="16"/>
        <v>0</v>
      </c>
      <c r="N53" s="11">
        <f t="shared" si="14"/>
        <v>8197307</v>
      </c>
      <c r="O53" s="11">
        <f t="shared" si="17"/>
        <v>100</v>
      </c>
      <c r="P53" s="12">
        <v>0</v>
      </c>
    </row>
    <row r="54" spans="1:16" ht="28.8" x14ac:dyDescent="0.3">
      <c r="A54" s="9">
        <v>48</v>
      </c>
      <c r="B54" s="10" t="s">
        <v>34</v>
      </c>
      <c r="C54" s="11">
        <v>10613815</v>
      </c>
      <c r="D54" s="11">
        <v>-2653453.75</v>
      </c>
      <c r="E54" s="11">
        <v>7960361.25</v>
      </c>
      <c r="F54" s="11">
        <v>0</v>
      </c>
      <c r="G54" s="11">
        <v>0</v>
      </c>
      <c r="H54" s="11">
        <v>0</v>
      </c>
      <c r="I54" s="11">
        <f t="shared" si="15"/>
        <v>0</v>
      </c>
      <c r="J54" s="11">
        <f t="shared" si="12"/>
        <v>7960361.25</v>
      </c>
      <c r="K54" s="11">
        <v>0</v>
      </c>
      <c r="L54" s="11">
        <f t="shared" si="13"/>
        <v>0</v>
      </c>
      <c r="M54" s="11">
        <f t="shared" si="16"/>
        <v>0</v>
      </c>
      <c r="N54" s="11">
        <f t="shared" si="14"/>
        <v>7960361.25</v>
      </c>
      <c r="O54" s="11">
        <f t="shared" si="17"/>
        <v>100</v>
      </c>
      <c r="P54" s="12">
        <v>7960361.25</v>
      </c>
    </row>
    <row r="55" spans="1:16" ht="28.8" x14ac:dyDescent="0.3">
      <c r="A55" s="9">
        <v>49</v>
      </c>
      <c r="B55" s="10" t="s">
        <v>90</v>
      </c>
      <c r="C55" s="11">
        <v>7000000</v>
      </c>
      <c r="D55" s="11">
        <v>0</v>
      </c>
      <c r="E55" s="11">
        <v>7000000</v>
      </c>
      <c r="F55" s="11">
        <v>0</v>
      </c>
      <c r="G55" s="11">
        <v>0</v>
      </c>
      <c r="H55" s="11">
        <v>0</v>
      </c>
      <c r="I55" s="11">
        <f t="shared" si="15"/>
        <v>0</v>
      </c>
      <c r="J55" s="11">
        <f t="shared" si="12"/>
        <v>7000000</v>
      </c>
      <c r="K55" s="11">
        <v>0</v>
      </c>
      <c r="L55" s="11">
        <f t="shared" si="13"/>
        <v>0</v>
      </c>
      <c r="M55" s="11">
        <f t="shared" si="16"/>
        <v>0</v>
      </c>
      <c r="N55" s="11">
        <f t="shared" si="14"/>
        <v>7000000</v>
      </c>
      <c r="O55" s="11">
        <f t="shared" si="17"/>
        <v>100</v>
      </c>
      <c r="P55" s="12">
        <v>0</v>
      </c>
    </row>
    <row r="56" spans="1:16" ht="28.8" x14ac:dyDescent="0.3">
      <c r="A56" s="9">
        <v>50</v>
      </c>
      <c r="B56" s="10" t="s">
        <v>21</v>
      </c>
      <c r="C56" s="11">
        <v>6960000</v>
      </c>
      <c r="D56" s="11">
        <v>0</v>
      </c>
      <c r="E56" s="11">
        <v>6960000</v>
      </c>
      <c r="F56" s="11">
        <v>0</v>
      </c>
      <c r="G56" s="11">
        <v>0</v>
      </c>
      <c r="H56" s="11">
        <v>0</v>
      </c>
      <c r="I56" s="11">
        <f t="shared" si="15"/>
        <v>0</v>
      </c>
      <c r="J56" s="11">
        <f t="shared" si="12"/>
        <v>6960000</v>
      </c>
      <c r="K56" s="11">
        <v>0</v>
      </c>
      <c r="L56" s="11">
        <f t="shared" si="13"/>
        <v>0</v>
      </c>
      <c r="M56" s="11">
        <f t="shared" si="16"/>
        <v>0</v>
      </c>
      <c r="N56" s="11">
        <f t="shared" si="14"/>
        <v>6960000</v>
      </c>
      <c r="O56" s="11">
        <f t="shared" si="17"/>
        <v>100</v>
      </c>
      <c r="P56" s="12">
        <v>3480000</v>
      </c>
    </row>
    <row r="57" spans="1:16" x14ac:dyDescent="0.3">
      <c r="A57" s="9">
        <v>51</v>
      </c>
      <c r="B57" s="10" t="s">
        <v>108</v>
      </c>
      <c r="C57" s="11">
        <v>6834957</v>
      </c>
      <c r="D57" s="11">
        <v>0</v>
      </c>
      <c r="E57" s="11">
        <v>6834957</v>
      </c>
      <c r="F57" s="11">
        <v>0</v>
      </c>
      <c r="G57" s="11">
        <v>0</v>
      </c>
      <c r="H57" s="11">
        <v>0</v>
      </c>
      <c r="I57" s="30">
        <f t="shared" si="15"/>
        <v>0</v>
      </c>
      <c r="J57" s="11">
        <f t="shared" si="12"/>
        <v>6834957</v>
      </c>
      <c r="K57" s="11">
        <v>0</v>
      </c>
      <c r="L57" s="11">
        <f t="shared" si="13"/>
        <v>0</v>
      </c>
      <c r="M57" s="30">
        <f t="shared" si="16"/>
        <v>0</v>
      </c>
      <c r="N57" s="11">
        <f t="shared" si="14"/>
        <v>6834957</v>
      </c>
      <c r="O57" s="30">
        <f t="shared" si="17"/>
        <v>100</v>
      </c>
      <c r="P57" s="12">
        <v>0</v>
      </c>
    </row>
    <row r="58" spans="1:16" x14ac:dyDescent="0.3">
      <c r="A58" s="9">
        <v>52</v>
      </c>
      <c r="B58" s="10" t="s">
        <v>102</v>
      </c>
      <c r="C58" s="11">
        <v>6292909</v>
      </c>
      <c r="D58" s="11">
        <v>0</v>
      </c>
      <c r="E58" s="11">
        <v>6292909</v>
      </c>
      <c r="F58" s="11">
        <v>0</v>
      </c>
      <c r="G58" s="11">
        <v>0</v>
      </c>
      <c r="H58" s="11">
        <v>0</v>
      </c>
      <c r="I58" s="11">
        <f t="shared" si="15"/>
        <v>0</v>
      </c>
      <c r="J58" s="11">
        <f t="shared" si="12"/>
        <v>6292909</v>
      </c>
      <c r="K58" s="11">
        <v>0</v>
      </c>
      <c r="L58" s="11">
        <f t="shared" si="13"/>
        <v>0</v>
      </c>
      <c r="M58" s="11">
        <f t="shared" si="16"/>
        <v>0</v>
      </c>
      <c r="N58" s="11">
        <f t="shared" si="14"/>
        <v>6292909</v>
      </c>
      <c r="O58" s="11">
        <f t="shared" si="17"/>
        <v>100</v>
      </c>
      <c r="P58" s="12">
        <v>400000</v>
      </c>
    </row>
    <row r="59" spans="1:16" ht="28.8" x14ac:dyDescent="0.3">
      <c r="A59" s="9">
        <v>53</v>
      </c>
      <c r="B59" s="10" t="s">
        <v>78</v>
      </c>
      <c r="C59" s="11">
        <v>4234233</v>
      </c>
      <c r="D59" s="11">
        <v>2041684</v>
      </c>
      <c r="E59" s="11">
        <v>6275917</v>
      </c>
      <c r="F59" s="11">
        <v>0</v>
      </c>
      <c r="G59" s="11">
        <v>0</v>
      </c>
      <c r="H59" s="11">
        <v>0</v>
      </c>
      <c r="I59" s="30">
        <v>0</v>
      </c>
      <c r="J59" s="11">
        <f t="shared" si="12"/>
        <v>6275917</v>
      </c>
      <c r="K59" s="11">
        <v>0</v>
      </c>
      <c r="L59" s="11">
        <f t="shared" si="13"/>
        <v>0</v>
      </c>
      <c r="M59" s="11">
        <v>0</v>
      </c>
      <c r="N59" s="11">
        <f t="shared" si="14"/>
        <v>6275917</v>
      </c>
      <c r="O59" s="11">
        <v>0</v>
      </c>
      <c r="P59" s="12">
        <v>0</v>
      </c>
    </row>
    <row r="60" spans="1:16" ht="28.8" x14ac:dyDescent="0.3">
      <c r="A60" s="9">
        <v>54</v>
      </c>
      <c r="B60" s="10" t="s">
        <v>165</v>
      </c>
      <c r="C60" s="11">
        <v>5731213</v>
      </c>
      <c r="D60" s="11">
        <v>0</v>
      </c>
      <c r="E60" s="11">
        <v>5731213</v>
      </c>
      <c r="F60" s="11">
        <v>0</v>
      </c>
      <c r="G60" s="11">
        <v>0</v>
      </c>
      <c r="H60" s="11">
        <v>0</v>
      </c>
      <c r="I60" s="11">
        <f>H60/E60*100</f>
        <v>0</v>
      </c>
      <c r="J60" s="11">
        <f t="shared" si="12"/>
        <v>5731213</v>
      </c>
      <c r="K60" s="11">
        <v>0</v>
      </c>
      <c r="L60" s="11">
        <f t="shared" si="13"/>
        <v>0</v>
      </c>
      <c r="M60" s="11">
        <f>L60/E60*100</f>
        <v>0</v>
      </c>
      <c r="N60" s="11">
        <f t="shared" si="14"/>
        <v>5731213</v>
      </c>
      <c r="O60" s="11">
        <f>N60/E60*100</f>
        <v>100</v>
      </c>
      <c r="P60" s="12">
        <v>0</v>
      </c>
    </row>
    <row r="61" spans="1:16" ht="28.8" x14ac:dyDescent="0.3">
      <c r="A61" s="9">
        <v>55</v>
      </c>
      <c r="B61" s="10" t="s">
        <v>28</v>
      </c>
      <c r="C61" s="11">
        <v>6149160</v>
      </c>
      <c r="D61" s="11">
        <v>-848160</v>
      </c>
      <c r="E61" s="11">
        <v>5301000</v>
      </c>
      <c r="F61" s="11">
        <v>0</v>
      </c>
      <c r="G61" s="11">
        <v>0</v>
      </c>
      <c r="H61" s="11">
        <v>0</v>
      </c>
      <c r="I61" s="11">
        <f>H61/E61*100</f>
        <v>0</v>
      </c>
      <c r="J61" s="11">
        <f t="shared" si="12"/>
        <v>5301000</v>
      </c>
      <c r="K61" s="11">
        <v>0</v>
      </c>
      <c r="L61" s="11">
        <f t="shared" si="13"/>
        <v>0</v>
      </c>
      <c r="M61" s="11">
        <f>L61/E61*100</f>
        <v>0</v>
      </c>
      <c r="N61" s="11">
        <f t="shared" si="14"/>
        <v>5301000</v>
      </c>
      <c r="O61" s="11">
        <f>N61/E61*100</f>
        <v>100</v>
      </c>
      <c r="P61" s="12">
        <v>1000</v>
      </c>
    </row>
    <row r="62" spans="1:16" ht="28.8" x14ac:dyDescent="0.3">
      <c r="A62" s="9">
        <v>56</v>
      </c>
      <c r="B62" s="10" t="s">
        <v>123</v>
      </c>
      <c r="C62" s="11">
        <v>5147984</v>
      </c>
      <c r="D62" s="11">
        <v>0</v>
      </c>
      <c r="E62" s="11">
        <v>5147984</v>
      </c>
      <c r="F62" s="11">
        <v>0</v>
      </c>
      <c r="G62" s="11">
        <v>0</v>
      </c>
      <c r="H62" s="11">
        <v>0</v>
      </c>
      <c r="I62" s="11">
        <f>H62/E62*100</f>
        <v>0</v>
      </c>
      <c r="J62" s="11">
        <f t="shared" si="12"/>
        <v>5147984</v>
      </c>
      <c r="K62" s="11">
        <v>0</v>
      </c>
      <c r="L62" s="11">
        <f t="shared" si="13"/>
        <v>0</v>
      </c>
      <c r="M62" s="11">
        <f>L62/E62*100</f>
        <v>0</v>
      </c>
      <c r="N62" s="11">
        <f t="shared" si="14"/>
        <v>5147984</v>
      </c>
      <c r="O62" s="11">
        <f>N62/E62*100</f>
        <v>100</v>
      </c>
      <c r="P62" s="12">
        <v>0</v>
      </c>
    </row>
    <row r="63" spans="1:16" ht="28.8" x14ac:dyDescent="0.3">
      <c r="A63" s="9">
        <v>57</v>
      </c>
      <c r="B63" s="29" t="s">
        <v>121</v>
      </c>
      <c r="C63" s="30">
        <v>5050000</v>
      </c>
      <c r="D63" s="30">
        <v>0</v>
      </c>
      <c r="E63" s="30">
        <v>5050000</v>
      </c>
      <c r="F63" s="30">
        <v>0</v>
      </c>
      <c r="G63" s="30">
        <v>0</v>
      </c>
      <c r="H63" s="30">
        <v>0</v>
      </c>
      <c r="I63" s="30">
        <v>0</v>
      </c>
      <c r="J63" s="30">
        <f t="shared" si="12"/>
        <v>5050000</v>
      </c>
      <c r="K63" s="30">
        <v>0</v>
      </c>
      <c r="L63" s="30">
        <f t="shared" si="13"/>
        <v>0</v>
      </c>
      <c r="M63" s="30">
        <v>0</v>
      </c>
      <c r="N63" s="30">
        <f t="shared" si="14"/>
        <v>5050000</v>
      </c>
      <c r="O63" s="30">
        <v>0</v>
      </c>
      <c r="P63" s="32">
        <v>2525000</v>
      </c>
    </row>
    <row r="64" spans="1:16" ht="28.8" x14ac:dyDescent="0.3">
      <c r="A64" s="9">
        <v>58</v>
      </c>
      <c r="B64" s="10" t="s">
        <v>64</v>
      </c>
      <c r="C64" s="11">
        <v>5000000</v>
      </c>
      <c r="D64" s="11">
        <v>0</v>
      </c>
      <c r="E64" s="11">
        <v>5000000</v>
      </c>
      <c r="F64" s="11">
        <v>0</v>
      </c>
      <c r="G64" s="11">
        <v>0</v>
      </c>
      <c r="H64" s="11">
        <v>0</v>
      </c>
      <c r="I64" s="30">
        <v>0</v>
      </c>
      <c r="J64" s="11">
        <f t="shared" si="12"/>
        <v>5000000</v>
      </c>
      <c r="K64" s="11">
        <v>0</v>
      </c>
      <c r="L64" s="11">
        <f t="shared" si="13"/>
        <v>0</v>
      </c>
      <c r="M64" s="11">
        <v>0</v>
      </c>
      <c r="N64" s="11">
        <f t="shared" si="14"/>
        <v>5000000</v>
      </c>
      <c r="O64" s="11">
        <v>0</v>
      </c>
      <c r="P64" s="12">
        <v>0</v>
      </c>
    </row>
    <row r="65" spans="1:16" ht="28.8" x14ac:dyDescent="0.3">
      <c r="A65" s="9">
        <v>59</v>
      </c>
      <c r="B65" s="10" t="s">
        <v>114</v>
      </c>
      <c r="C65" s="11">
        <v>5000000</v>
      </c>
      <c r="D65" s="11">
        <v>0</v>
      </c>
      <c r="E65" s="11">
        <v>5000000</v>
      </c>
      <c r="F65" s="11">
        <v>0</v>
      </c>
      <c r="G65" s="11">
        <v>0</v>
      </c>
      <c r="H65" s="11">
        <v>0</v>
      </c>
      <c r="I65" s="30">
        <f t="shared" ref="I65:I75" si="18">H65/E65*100</f>
        <v>0</v>
      </c>
      <c r="J65" s="11">
        <f t="shared" si="12"/>
        <v>5000000</v>
      </c>
      <c r="K65" s="11">
        <v>0</v>
      </c>
      <c r="L65" s="11">
        <f t="shared" si="13"/>
        <v>0</v>
      </c>
      <c r="M65" s="30">
        <f t="shared" ref="M65:M75" si="19">L65/E65*100</f>
        <v>0</v>
      </c>
      <c r="N65" s="11">
        <f t="shared" si="14"/>
        <v>5000000</v>
      </c>
      <c r="O65" s="30">
        <f t="shared" ref="O65:O75" si="20">N65/E65*100</f>
        <v>100</v>
      </c>
      <c r="P65" s="12">
        <v>0</v>
      </c>
    </row>
    <row r="66" spans="1:16" x14ac:dyDescent="0.3">
      <c r="A66" s="9">
        <v>60</v>
      </c>
      <c r="B66" s="10" t="s">
        <v>127</v>
      </c>
      <c r="C66" s="11">
        <v>4920975</v>
      </c>
      <c r="D66" s="11">
        <v>0</v>
      </c>
      <c r="E66" s="11">
        <v>4920975</v>
      </c>
      <c r="F66" s="11">
        <v>0</v>
      </c>
      <c r="G66" s="11">
        <v>0</v>
      </c>
      <c r="H66" s="11">
        <v>0</v>
      </c>
      <c r="I66" s="11">
        <f t="shared" si="18"/>
        <v>0</v>
      </c>
      <c r="J66" s="11">
        <f t="shared" si="12"/>
        <v>4920975</v>
      </c>
      <c r="K66" s="11">
        <v>0</v>
      </c>
      <c r="L66" s="11">
        <f t="shared" si="13"/>
        <v>0</v>
      </c>
      <c r="M66" s="11">
        <f t="shared" si="19"/>
        <v>0</v>
      </c>
      <c r="N66" s="11">
        <f t="shared" si="14"/>
        <v>4920975</v>
      </c>
      <c r="O66" s="11">
        <f t="shared" si="20"/>
        <v>100</v>
      </c>
      <c r="P66" s="12">
        <v>0</v>
      </c>
    </row>
    <row r="67" spans="1:16" ht="28.8" x14ac:dyDescent="0.3">
      <c r="A67" s="9">
        <v>61</v>
      </c>
      <c r="B67" s="10" t="s">
        <v>115</v>
      </c>
      <c r="C67" s="11">
        <v>4872630</v>
      </c>
      <c r="D67" s="11">
        <v>0</v>
      </c>
      <c r="E67" s="11">
        <v>4872630</v>
      </c>
      <c r="F67" s="11">
        <v>0</v>
      </c>
      <c r="G67" s="11">
        <v>0</v>
      </c>
      <c r="H67" s="11">
        <v>0</v>
      </c>
      <c r="I67" s="11">
        <f t="shared" si="18"/>
        <v>0</v>
      </c>
      <c r="J67" s="11">
        <f t="shared" si="12"/>
        <v>4872630</v>
      </c>
      <c r="K67" s="11">
        <v>0</v>
      </c>
      <c r="L67" s="11">
        <f t="shared" si="13"/>
        <v>0</v>
      </c>
      <c r="M67" s="11">
        <f t="shared" si="19"/>
        <v>0</v>
      </c>
      <c r="N67" s="11">
        <f t="shared" si="14"/>
        <v>4872630</v>
      </c>
      <c r="O67" s="11">
        <f t="shared" si="20"/>
        <v>100</v>
      </c>
      <c r="P67" s="12">
        <v>0</v>
      </c>
    </row>
    <row r="68" spans="1:16" ht="28.8" x14ac:dyDescent="0.3">
      <c r="A68" s="9">
        <v>62</v>
      </c>
      <c r="B68" s="10" t="s">
        <v>27</v>
      </c>
      <c r="C68" s="11">
        <v>4500800</v>
      </c>
      <c r="D68" s="11">
        <v>0</v>
      </c>
      <c r="E68" s="11">
        <v>4500800</v>
      </c>
      <c r="F68" s="11">
        <v>0</v>
      </c>
      <c r="G68" s="11">
        <v>0</v>
      </c>
      <c r="H68" s="11">
        <v>0</v>
      </c>
      <c r="I68" s="11">
        <f t="shared" si="18"/>
        <v>0</v>
      </c>
      <c r="J68" s="11">
        <f t="shared" si="12"/>
        <v>4500800</v>
      </c>
      <c r="K68" s="11">
        <v>0</v>
      </c>
      <c r="L68" s="11">
        <f t="shared" si="13"/>
        <v>0</v>
      </c>
      <c r="M68" s="11">
        <f t="shared" si="19"/>
        <v>0</v>
      </c>
      <c r="N68" s="11">
        <f t="shared" si="14"/>
        <v>4500800</v>
      </c>
      <c r="O68" s="11">
        <f t="shared" si="20"/>
        <v>100</v>
      </c>
      <c r="P68" s="12">
        <v>0</v>
      </c>
    </row>
    <row r="69" spans="1:16" ht="28.8" x14ac:dyDescent="0.3">
      <c r="A69" s="9">
        <v>63</v>
      </c>
      <c r="B69" s="10" t="s">
        <v>125</v>
      </c>
      <c r="C69" s="11">
        <v>4200000</v>
      </c>
      <c r="D69" s="11">
        <v>0</v>
      </c>
      <c r="E69" s="11">
        <v>4200000</v>
      </c>
      <c r="F69" s="11">
        <v>0</v>
      </c>
      <c r="G69" s="11">
        <v>0</v>
      </c>
      <c r="H69" s="11">
        <v>0</v>
      </c>
      <c r="I69" s="11">
        <f t="shared" si="18"/>
        <v>0</v>
      </c>
      <c r="J69" s="11">
        <f t="shared" si="12"/>
        <v>4200000</v>
      </c>
      <c r="K69" s="11">
        <v>0</v>
      </c>
      <c r="L69" s="11">
        <f t="shared" si="13"/>
        <v>0</v>
      </c>
      <c r="M69" s="11">
        <f t="shared" si="19"/>
        <v>0</v>
      </c>
      <c r="N69" s="11">
        <f t="shared" si="14"/>
        <v>4200000</v>
      </c>
      <c r="O69" s="11">
        <f t="shared" si="20"/>
        <v>100</v>
      </c>
      <c r="P69" s="12">
        <v>0</v>
      </c>
    </row>
    <row r="70" spans="1:16" ht="28.8" x14ac:dyDescent="0.3">
      <c r="A70" s="9">
        <v>64</v>
      </c>
      <c r="B70" s="10" t="s">
        <v>130</v>
      </c>
      <c r="C70" s="11">
        <v>3988809</v>
      </c>
      <c r="D70" s="11">
        <v>0</v>
      </c>
      <c r="E70" s="11">
        <v>3988809</v>
      </c>
      <c r="F70" s="11">
        <v>0</v>
      </c>
      <c r="G70" s="11">
        <v>0</v>
      </c>
      <c r="H70" s="11">
        <v>0</v>
      </c>
      <c r="I70" s="11">
        <f t="shared" si="18"/>
        <v>0</v>
      </c>
      <c r="J70" s="11">
        <f t="shared" si="12"/>
        <v>3988809</v>
      </c>
      <c r="K70" s="11">
        <v>0</v>
      </c>
      <c r="L70" s="11">
        <f t="shared" si="13"/>
        <v>0</v>
      </c>
      <c r="M70" s="11">
        <f t="shared" si="19"/>
        <v>0</v>
      </c>
      <c r="N70" s="11">
        <f t="shared" si="14"/>
        <v>3988809</v>
      </c>
      <c r="O70" s="11">
        <f t="shared" si="20"/>
        <v>100</v>
      </c>
      <c r="P70" s="12">
        <v>3899809</v>
      </c>
    </row>
    <row r="71" spans="1:16" ht="28.8" x14ac:dyDescent="0.3">
      <c r="A71" s="9">
        <v>65</v>
      </c>
      <c r="B71" s="10" t="s">
        <v>117</v>
      </c>
      <c r="C71" s="11">
        <v>3694000</v>
      </c>
      <c r="D71" s="11">
        <v>0</v>
      </c>
      <c r="E71" s="11">
        <v>3694000</v>
      </c>
      <c r="F71" s="11">
        <v>0</v>
      </c>
      <c r="G71" s="11">
        <v>0</v>
      </c>
      <c r="H71" s="11">
        <v>0</v>
      </c>
      <c r="I71" s="11">
        <f t="shared" si="18"/>
        <v>0</v>
      </c>
      <c r="J71" s="11">
        <f t="shared" ref="J71:J102" si="21">E71-H71</f>
        <v>3694000</v>
      </c>
      <c r="K71" s="11">
        <v>0</v>
      </c>
      <c r="L71" s="11">
        <f t="shared" ref="L71:L102" si="22">H71+K71</f>
        <v>0</v>
      </c>
      <c r="M71" s="11">
        <f t="shared" si="19"/>
        <v>0</v>
      </c>
      <c r="N71" s="11">
        <f t="shared" ref="N71:N102" si="23">E71-L71</f>
        <v>3694000</v>
      </c>
      <c r="O71" s="11">
        <f t="shared" si="20"/>
        <v>100</v>
      </c>
      <c r="P71" s="12">
        <v>1741210</v>
      </c>
    </row>
    <row r="72" spans="1:16" x14ac:dyDescent="0.3">
      <c r="A72" s="9">
        <v>66</v>
      </c>
      <c r="B72" s="10" t="s">
        <v>58</v>
      </c>
      <c r="C72" s="11">
        <v>3530750</v>
      </c>
      <c r="D72" s="11">
        <v>0</v>
      </c>
      <c r="E72" s="11">
        <v>3530750</v>
      </c>
      <c r="F72" s="11">
        <v>0</v>
      </c>
      <c r="G72" s="11">
        <v>0</v>
      </c>
      <c r="H72" s="11">
        <v>0</v>
      </c>
      <c r="I72" s="11">
        <f t="shared" si="18"/>
        <v>0</v>
      </c>
      <c r="J72" s="11">
        <f t="shared" si="21"/>
        <v>3530750</v>
      </c>
      <c r="K72" s="11">
        <v>0</v>
      </c>
      <c r="L72" s="11">
        <f t="shared" si="22"/>
        <v>0</v>
      </c>
      <c r="M72" s="11">
        <f t="shared" si="19"/>
        <v>0</v>
      </c>
      <c r="N72" s="11">
        <f t="shared" si="23"/>
        <v>3530750</v>
      </c>
      <c r="O72" s="11">
        <f t="shared" si="20"/>
        <v>100</v>
      </c>
      <c r="P72" s="12">
        <v>127715</v>
      </c>
    </row>
    <row r="73" spans="1:16" ht="28.8" x14ac:dyDescent="0.3">
      <c r="A73" s="9">
        <v>67</v>
      </c>
      <c r="B73" s="10" t="s">
        <v>105</v>
      </c>
      <c r="C73" s="11">
        <v>3500000</v>
      </c>
      <c r="D73" s="11">
        <v>0</v>
      </c>
      <c r="E73" s="11">
        <v>3500000</v>
      </c>
      <c r="F73" s="11">
        <v>0</v>
      </c>
      <c r="G73" s="11">
        <v>0</v>
      </c>
      <c r="H73" s="11">
        <v>0</v>
      </c>
      <c r="I73" s="11">
        <f t="shared" si="18"/>
        <v>0</v>
      </c>
      <c r="J73" s="11">
        <f t="shared" si="21"/>
        <v>3500000</v>
      </c>
      <c r="K73" s="11">
        <v>0</v>
      </c>
      <c r="L73" s="11">
        <f t="shared" si="22"/>
        <v>0</v>
      </c>
      <c r="M73" s="11">
        <f t="shared" si="19"/>
        <v>0</v>
      </c>
      <c r="N73" s="11">
        <f t="shared" si="23"/>
        <v>3500000</v>
      </c>
      <c r="O73" s="11">
        <f t="shared" si="20"/>
        <v>100</v>
      </c>
      <c r="P73" s="12">
        <v>0</v>
      </c>
    </row>
    <row r="74" spans="1:16" ht="28.8" x14ac:dyDescent="0.3">
      <c r="A74" s="9">
        <v>68</v>
      </c>
      <c r="B74" s="10" t="s">
        <v>62</v>
      </c>
      <c r="C74" s="11">
        <v>3296747</v>
      </c>
      <c r="D74" s="11">
        <v>0</v>
      </c>
      <c r="E74" s="11">
        <v>3296747</v>
      </c>
      <c r="F74" s="11">
        <v>0</v>
      </c>
      <c r="G74" s="11">
        <v>0</v>
      </c>
      <c r="H74" s="11">
        <v>0</v>
      </c>
      <c r="I74" s="11">
        <f t="shared" si="18"/>
        <v>0</v>
      </c>
      <c r="J74" s="11">
        <f t="shared" si="21"/>
        <v>3296747</v>
      </c>
      <c r="K74" s="11">
        <v>0</v>
      </c>
      <c r="L74" s="11">
        <f t="shared" si="22"/>
        <v>0</v>
      </c>
      <c r="M74" s="11">
        <f t="shared" si="19"/>
        <v>0</v>
      </c>
      <c r="N74" s="11">
        <f t="shared" si="23"/>
        <v>3296747</v>
      </c>
      <c r="O74" s="11">
        <f t="shared" si="20"/>
        <v>100</v>
      </c>
      <c r="P74" s="12">
        <v>0</v>
      </c>
    </row>
    <row r="75" spans="1:16" x14ac:dyDescent="0.3">
      <c r="A75" s="9">
        <v>69</v>
      </c>
      <c r="B75" s="10" t="s">
        <v>40</v>
      </c>
      <c r="C75" s="11">
        <v>3285973</v>
      </c>
      <c r="D75" s="11">
        <v>0</v>
      </c>
      <c r="E75" s="11">
        <v>3285973</v>
      </c>
      <c r="F75" s="11">
        <v>0</v>
      </c>
      <c r="G75" s="11">
        <v>0</v>
      </c>
      <c r="H75" s="11">
        <v>0</v>
      </c>
      <c r="I75" s="11">
        <f t="shared" si="18"/>
        <v>0</v>
      </c>
      <c r="J75" s="11">
        <f t="shared" si="21"/>
        <v>3285973</v>
      </c>
      <c r="K75" s="11">
        <v>0</v>
      </c>
      <c r="L75" s="11">
        <f t="shared" si="22"/>
        <v>0</v>
      </c>
      <c r="M75" s="11">
        <f t="shared" si="19"/>
        <v>0</v>
      </c>
      <c r="N75" s="11">
        <f t="shared" si="23"/>
        <v>3285973</v>
      </c>
      <c r="O75" s="11">
        <f t="shared" si="20"/>
        <v>100</v>
      </c>
      <c r="P75" s="12">
        <v>0</v>
      </c>
    </row>
    <row r="76" spans="1:16" ht="28.8" x14ac:dyDescent="0.3">
      <c r="A76" s="9">
        <v>70</v>
      </c>
      <c r="B76" s="10" t="s">
        <v>45</v>
      </c>
      <c r="C76" s="11">
        <v>3276289</v>
      </c>
      <c r="D76" s="11">
        <v>0</v>
      </c>
      <c r="E76" s="11">
        <v>3276289</v>
      </c>
      <c r="F76" s="11">
        <v>0</v>
      </c>
      <c r="G76" s="11">
        <v>0</v>
      </c>
      <c r="H76" s="11">
        <v>0</v>
      </c>
      <c r="I76" s="30">
        <v>0</v>
      </c>
      <c r="J76" s="11">
        <f t="shared" si="21"/>
        <v>3276289</v>
      </c>
      <c r="K76" s="11">
        <v>0</v>
      </c>
      <c r="L76" s="11">
        <f t="shared" si="22"/>
        <v>0</v>
      </c>
      <c r="M76" s="11">
        <v>1</v>
      </c>
      <c r="N76" s="11">
        <f t="shared" si="23"/>
        <v>3276289</v>
      </c>
      <c r="O76" s="11">
        <v>0</v>
      </c>
      <c r="P76" s="12">
        <v>0</v>
      </c>
    </row>
    <row r="77" spans="1:16" ht="28.8" x14ac:dyDescent="0.3">
      <c r="A77" s="9">
        <v>71</v>
      </c>
      <c r="B77" s="10" t="s">
        <v>89</v>
      </c>
      <c r="C77" s="11">
        <v>3000000</v>
      </c>
      <c r="D77" s="11">
        <v>0</v>
      </c>
      <c r="E77" s="11">
        <v>3000000</v>
      </c>
      <c r="F77" s="11">
        <v>0</v>
      </c>
      <c r="G77" s="11">
        <v>0</v>
      </c>
      <c r="H77" s="11">
        <v>0</v>
      </c>
      <c r="I77" s="11">
        <f>H77/E77*100</f>
        <v>0</v>
      </c>
      <c r="J77" s="11">
        <f t="shared" si="21"/>
        <v>3000000</v>
      </c>
      <c r="K77" s="11">
        <v>0</v>
      </c>
      <c r="L77" s="11">
        <f t="shared" si="22"/>
        <v>0</v>
      </c>
      <c r="M77" s="11">
        <f>L77/E77*100</f>
        <v>0</v>
      </c>
      <c r="N77" s="11">
        <f t="shared" si="23"/>
        <v>3000000</v>
      </c>
      <c r="O77" s="11">
        <f>N77/E77*100</f>
        <v>100</v>
      </c>
      <c r="P77" s="12">
        <v>0</v>
      </c>
    </row>
    <row r="78" spans="1:16" ht="28.8" x14ac:dyDescent="0.3">
      <c r="A78" s="9">
        <v>72</v>
      </c>
      <c r="B78" s="10" t="s">
        <v>96</v>
      </c>
      <c r="C78" s="11">
        <v>2700000</v>
      </c>
      <c r="D78" s="11">
        <v>0</v>
      </c>
      <c r="E78" s="11">
        <v>2700000</v>
      </c>
      <c r="F78" s="11">
        <v>0</v>
      </c>
      <c r="G78" s="11">
        <v>0</v>
      </c>
      <c r="H78" s="11">
        <v>0</v>
      </c>
      <c r="I78" s="30">
        <v>0</v>
      </c>
      <c r="J78" s="11">
        <f t="shared" si="21"/>
        <v>2700000</v>
      </c>
      <c r="K78" s="11">
        <v>0</v>
      </c>
      <c r="L78" s="11">
        <f t="shared" si="22"/>
        <v>0</v>
      </c>
      <c r="M78" s="11">
        <v>0</v>
      </c>
      <c r="N78" s="11">
        <f t="shared" si="23"/>
        <v>2700000</v>
      </c>
      <c r="O78" s="11">
        <v>0</v>
      </c>
      <c r="P78" s="12">
        <v>500000</v>
      </c>
    </row>
    <row r="79" spans="1:16" ht="28.8" x14ac:dyDescent="0.3">
      <c r="A79" s="9">
        <v>73</v>
      </c>
      <c r="B79" s="10" t="s">
        <v>65</v>
      </c>
      <c r="C79" s="11">
        <v>0</v>
      </c>
      <c r="D79" s="11">
        <v>2700000</v>
      </c>
      <c r="E79" s="11">
        <v>2700000</v>
      </c>
      <c r="F79" s="11">
        <v>0</v>
      </c>
      <c r="G79" s="11">
        <v>0</v>
      </c>
      <c r="H79" s="11">
        <v>0</v>
      </c>
      <c r="I79" s="30">
        <f>H79/E79*100</f>
        <v>0</v>
      </c>
      <c r="J79" s="11">
        <f t="shared" si="21"/>
        <v>2700000</v>
      </c>
      <c r="K79" s="11">
        <v>0</v>
      </c>
      <c r="L79" s="11">
        <f t="shared" si="22"/>
        <v>0</v>
      </c>
      <c r="M79" s="30">
        <f>L79/E79*100</f>
        <v>0</v>
      </c>
      <c r="N79" s="11">
        <f t="shared" si="23"/>
        <v>2700000</v>
      </c>
      <c r="O79" s="30">
        <f>N79/E79*100</f>
        <v>100</v>
      </c>
      <c r="P79" s="12">
        <v>1200000</v>
      </c>
    </row>
    <row r="80" spans="1:16" x14ac:dyDescent="0.3">
      <c r="A80" s="9">
        <v>74</v>
      </c>
      <c r="B80" s="29" t="s">
        <v>134</v>
      </c>
      <c r="C80" s="30">
        <v>2458249</v>
      </c>
      <c r="D80" s="30">
        <v>0</v>
      </c>
      <c r="E80" s="30">
        <v>2458249</v>
      </c>
      <c r="F80" s="30">
        <v>0</v>
      </c>
      <c r="G80" s="30">
        <v>0</v>
      </c>
      <c r="H80" s="30">
        <v>0</v>
      </c>
      <c r="I80" s="30">
        <f>H80/E80*100</f>
        <v>0</v>
      </c>
      <c r="J80" s="30">
        <f t="shared" si="21"/>
        <v>2458249</v>
      </c>
      <c r="K80" s="30">
        <v>0</v>
      </c>
      <c r="L80" s="30">
        <f t="shared" si="22"/>
        <v>0</v>
      </c>
      <c r="M80" s="30">
        <f>L80/E80*100</f>
        <v>0</v>
      </c>
      <c r="N80" s="30">
        <f t="shared" si="23"/>
        <v>2458249</v>
      </c>
      <c r="O80" s="30">
        <f>N80/E80*100</f>
        <v>100</v>
      </c>
      <c r="P80" s="32">
        <v>0</v>
      </c>
    </row>
    <row r="81" spans="1:16" ht="28.8" x14ac:dyDescent="0.3">
      <c r="A81" s="9">
        <v>75</v>
      </c>
      <c r="B81" s="10" t="s">
        <v>74</v>
      </c>
      <c r="C81" s="11">
        <v>2355510</v>
      </c>
      <c r="D81" s="11">
        <v>0</v>
      </c>
      <c r="E81" s="11">
        <v>2355510</v>
      </c>
      <c r="F81" s="11">
        <v>0</v>
      </c>
      <c r="G81" s="11">
        <v>0</v>
      </c>
      <c r="H81" s="11">
        <v>0</v>
      </c>
      <c r="I81" s="11">
        <f>H81/E81*100</f>
        <v>0</v>
      </c>
      <c r="J81" s="11">
        <f t="shared" si="21"/>
        <v>2355510</v>
      </c>
      <c r="K81" s="11">
        <v>0</v>
      </c>
      <c r="L81" s="11">
        <f t="shared" si="22"/>
        <v>0</v>
      </c>
      <c r="M81" s="11">
        <f>L81/E81*100</f>
        <v>0</v>
      </c>
      <c r="N81" s="11">
        <f t="shared" si="23"/>
        <v>2355510</v>
      </c>
      <c r="O81" s="11">
        <f>N81/E81*100</f>
        <v>100</v>
      </c>
      <c r="P81" s="12">
        <v>0</v>
      </c>
    </row>
    <row r="82" spans="1:16" x14ac:dyDescent="0.3">
      <c r="A82" s="9">
        <v>76</v>
      </c>
      <c r="B82" s="10" t="s">
        <v>132</v>
      </c>
      <c r="C82" s="11">
        <v>2100000</v>
      </c>
      <c r="D82" s="11">
        <v>0</v>
      </c>
      <c r="E82" s="11">
        <v>2100000</v>
      </c>
      <c r="F82" s="11">
        <v>0</v>
      </c>
      <c r="G82" s="11">
        <v>0</v>
      </c>
      <c r="H82" s="11">
        <v>0</v>
      </c>
      <c r="I82" s="11">
        <f>H82/E82*100</f>
        <v>0</v>
      </c>
      <c r="J82" s="11">
        <f t="shared" si="21"/>
        <v>2100000</v>
      </c>
      <c r="K82" s="11">
        <v>0</v>
      </c>
      <c r="L82" s="11">
        <f t="shared" si="22"/>
        <v>0</v>
      </c>
      <c r="M82" s="11">
        <f>L82/E82*100</f>
        <v>0</v>
      </c>
      <c r="N82" s="11">
        <f t="shared" si="23"/>
        <v>2100000</v>
      </c>
      <c r="O82" s="11">
        <f>N82/E82*100</f>
        <v>100</v>
      </c>
      <c r="P82" s="12">
        <v>0</v>
      </c>
    </row>
    <row r="83" spans="1:16" ht="28.8" x14ac:dyDescent="0.3">
      <c r="A83" s="9">
        <v>77</v>
      </c>
      <c r="B83" s="10" t="s">
        <v>30</v>
      </c>
      <c r="C83" s="11">
        <v>2000000</v>
      </c>
      <c r="D83" s="11">
        <v>0</v>
      </c>
      <c r="E83" s="11">
        <v>2000000</v>
      </c>
      <c r="F83" s="11">
        <v>0</v>
      </c>
      <c r="G83" s="11">
        <v>0</v>
      </c>
      <c r="H83" s="11">
        <v>0</v>
      </c>
      <c r="I83" s="30">
        <v>0</v>
      </c>
      <c r="J83" s="11">
        <f t="shared" si="21"/>
        <v>2000000</v>
      </c>
      <c r="K83" s="11">
        <v>0</v>
      </c>
      <c r="L83" s="11">
        <f t="shared" si="22"/>
        <v>0</v>
      </c>
      <c r="M83" s="11">
        <v>0</v>
      </c>
      <c r="N83" s="11">
        <f t="shared" si="23"/>
        <v>2000000</v>
      </c>
      <c r="O83" s="11">
        <v>0</v>
      </c>
      <c r="P83" s="12">
        <v>0</v>
      </c>
    </row>
    <row r="84" spans="1:16" x14ac:dyDescent="0.3">
      <c r="A84" s="9">
        <v>78</v>
      </c>
      <c r="B84" s="10" t="s">
        <v>124</v>
      </c>
      <c r="C84" s="11">
        <v>2000000</v>
      </c>
      <c r="D84" s="11">
        <v>0</v>
      </c>
      <c r="E84" s="11">
        <v>2000000</v>
      </c>
      <c r="F84" s="11">
        <v>0</v>
      </c>
      <c r="G84" s="11">
        <v>0</v>
      </c>
      <c r="H84" s="11">
        <v>0</v>
      </c>
      <c r="I84" s="11">
        <f t="shared" ref="I84:I112" si="24">H84/E84*100</f>
        <v>0</v>
      </c>
      <c r="J84" s="11">
        <f t="shared" si="21"/>
        <v>2000000</v>
      </c>
      <c r="K84" s="11">
        <v>0</v>
      </c>
      <c r="L84" s="11">
        <f t="shared" si="22"/>
        <v>0</v>
      </c>
      <c r="M84" s="11">
        <f t="shared" ref="M84:M112" si="25">L84/E84*100</f>
        <v>0</v>
      </c>
      <c r="N84" s="11">
        <f t="shared" si="23"/>
        <v>2000000</v>
      </c>
      <c r="O84" s="11">
        <f t="shared" ref="O84:O112" si="26">N84/E84*100</f>
        <v>100</v>
      </c>
      <c r="P84" s="12">
        <v>0</v>
      </c>
    </row>
    <row r="85" spans="1:16" x14ac:dyDescent="0.3">
      <c r="A85" s="9">
        <v>79</v>
      </c>
      <c r="B85" s="10" t="s">
        <v>120</v>
      </c>
      <c r="C85" s="11">
        <v>1916558</v>
      </c>
      <c r="D85" s="11">
        <v>0</v>
      </c>
      <c r="E85" s="11">
        <v>1916558</v>
      </c>
      <c r="F85" s="11">
        <v>0</v>
      </c>
      <c r="G85" s="11">
        <v>0</v>
      </c>
      <c r="H85" s="11">
        <v>0</v>
      </c>
      <c r="I85" s="11">
        <f t="shared" si="24"/>
        <v>0</v>
      </c>
      <c r="J85" s="11">
        <f t="shared" si="21"/>
        <v>1916558</v>
      </c>
      <c r="K85" s="11">
        <v>0</v>
      </c>
      <c r="L85" s="11">
        <f t="shared" si="22"/>
        <v>0</v>
      </c>
      <c r="M85" s="11">
        <f t="shared" si="25"/>
        <v>0</v>
      </c>
      <c r="N85" s="11">
        <f t="shared" si="23"/>
        <v>1916558</v>
      </c>
      <c r="O85" s="11">
        <f t="shared" si="26"/>
        <v>100</v>
      </c>
      <c r="P85" s="12">
        <v>0</v>
      </c>
    </row>
    <row r="86" spans="1:16" ht="28.8" x14ac:dyDescent="0.3">
      <c r="A86" s="9">
        <v>80</v>
      </c>
      <c r="B86" s="10" t="s">
        <v>26</v>
      </c>
      <c r="C86" s="11">
        <v>1902862</v>
      </c>
      <c r="D86" s="11">
        <v>0</v>
      </c>
      <c r="E86" s="11">
        <v>1902862</v>
      </c>
      <c r="F86" s="11">
        <v>0</v>
      </c>
      <c r="G86" s="11">
        <v>0</v>
      </c>
      <c r="H86" s="11">
        <v>0</v>
      </c>
      <c r="I86" s="11">
        <f t="shared" si="24"/>
        <v>0</v>
      </c>
      <c r="J86" s="11">
        <f t="shared" si="21"/>
        <v>1902862</v>
      </c>
      <c r="K86" s="11">
        <v>0</v>
      </c>
      <c r="L86" s="11">
        <f t="shared" si="22"/>
        <v>0</v>
      </c>
      <c r="M86" s="11">
        <f t="shared" si="25"/>
        <v>0</v>
      </c>
      <c r="N86" s="11">
        <f t="shared" si="23"/>
        <v>1902862</v>
      </c>
      <c r="O86" s="11">
        <f t="shared" si="26"/>
        <v>100</v>
      </c>
      <c r="P86" s="12">
        <v>930699</v>
      </c>
    </row>
    <row r="87" spans="1:16" ht="28.8" x14ac:dyDescent="0.3">
      <c r="A87" s="9">
        <v>81</v>
      </c>
      <c r="B87" s="10" t="s">
        <v>128</v>
      </c>
      <c r="C87" s="11">
        <v>1843607</v>
      </c>
      <c r="D87" s="11">
        <v>0</v>
      </c>
      <c r="E87" s="11">
        <v>1843607</v>
      </c>
      <c r="F87" s="11">
        <v>0</v>
      </c>
      <c r="G87" s="11">
        <v>0</v>
      </c>
      <c r="H87" s="11">
        <v>0</v>
      </c>
      <c r="I87" s="11">
        <f t="shared" si="24"/>
        <v>0</v>
      </c>
      <c r="J87" s="11">
        <f t="shared" si="21"/>
        <v>1843607</v>
      </c>
      <c r="K87" s="11">
        <v>0</v>
      </c>
      <c r="L87" s="11">
        <f t="shared" si="22"/>
        <v>0</v>
      </c>
      <c r="M87" s="11">
        <f t="shared" si="25"/>
        <v>0</v>
      </c>
      <c r="N87" s="11">
        <f t="shared" si="23"/>
        <v>1843607</v>
      </c>
      <c r="O87" s="11">
        <f t="shared" si="26"/>
        <v>100</v>
      </c>
      <c r="P87" s="12">
        <v>0</v>
      </c>
    </row>
    <row r="88" spans="1:16" ht="28.8" x14ac:dyDescent="0.3">
      <c r="A88" s="9">
        <v>82</v>
      </c>
      <c r="B88" s="10" t="s">
        <v>24</v>
      </c>
      <c r="C88" s="11">
        <v>1600000</v>
      </c>
      <c r="D88" s="11">
        <v>0</v>
      </c>
      <c r="E88" s="11">
        <v>1600000</v>
      </c>
      <c r="F88" s="11">
        <v>0</v>
      </c>
      <c r="G88" s="11">
        <v>0</v>
      </c>
      <c r="H88" s="11">
        <v>0</v>
      </c>
      <c r="I88" s="11">
        <f t="shared" si="24"/>
        <v>0</v>
      </c>
      <c r="J88" s="11">
        <f t="shared" si="21"/>
        <v>1600000</v>
      </c>
      <c r="K88" s="11">
        <v>0</v>
      </c>
      <c r="L88" s="11">
        <f t="shared" si="22"/>
        <v>0</v>
      </c>
      <c r="M88" s="11">
        <f t="shared" si="25"/>
        <v>0</v>
      </c>
      <c r="N88" s="11">
        <f t="shared" si="23"/>
        <v>1600000</v>
      </c>
      <c r="O88" s="11">
        <f t="shared" si="26"/>
        <v>100</v>
      </c>
      <c r="P88" s="12">
        <v>225672.2</v>
      </c>
    </row>
    <row r="89" spans="1:16" x14ac:dyDescent="0.3">
      <c r="A89" s="9">
        <v>83</v>
      </c>
      <c r="B89" s="10" t="s">
        <v>37</v>
      </c>
      <c r="C89" s="11">
        <v>1547078</v>
      </c>
      <c r="D89" s="11">
        <v>0</v>
      </c>
      <c r="E89" s="11">
        <v>1547078</v>
      </c>
      <c r="F89" s="11">
        <v>0</v>
      </c>
      <c r="G89" s="11">
        <v>0</v>
      </c>
      <c r="H89" s="11">
        <v>0</v>
      </c>
      <c r="I89" s="11">
        <f t="shared" si="24"/>
        <v>0</v>
      </c>
      <c r="J89" s="11">
        <f t="shared" si="21"/>
        <v>1547078</v>
      </c>
      <c r="K89" s="11">
        <v>0</v>
      </c>
      <c r="L89" s="11">
        <f t="shared" si="22"/>
        <v>0</v>
      </c>
      <c r="M89" s="11">
        <f t="shared" si="25"/>
        <v>0</v>
      </c>
      <c r="N89" s="11">
        <f t="shared" si="23"/>
        <v>1547078</v>
      </c>
      <c r="O89" s="11">
        <f t="shared" si="26"/>
        <v>100</v>
      </c>
      <c r="P89" s="12">
        <v>0</v>
      </c>
    </row>
    <row r="90" spans="1:16" ht="28.8" x14ac:dyDescent="0.3">
      <c r="A90" s="9">
        <v>84</v>
      </c>
      <c r="B90" s="10" t="s">
        <v>50</v>
      </c>
      <c r="C90" s="11">
        <v>1500000</v>
      </c>
      <c r="D90" s="11">
        <v>0</v>
      </c>
      <c r="E90" s="11">
        <v>1500000</v>
      </c>
      <c r="F90" s="11">
        <v>0</v>
      </c>
      <c r="G90" s="11">
        <v>0</v>
      </c>
      <c r="H90" s="11">
        <v>0</v>
      </c>
      <c r="I90" s="11">
        <f t="shared" si="24"/>
        <v>0</v>
      </c>
      <c r="J90" s="11">
        <f t="shared" si="21"/>
        <v>1500000</v>
      </c>
      <c r="K90" s="11">
        <v>0</v>
      </c>
      <c r="L90" s="11">
        <f t="shared" si="22"/>
        <v>0</v>
      </c>
      <c r="M90" s="11">
        <f t="shared" si="25"/>
        <v>0</v>
      </c>
      <c r="N90" s="11">
        <f t="shared" si="23"/>
        <v>1500000</v>
      </c>
      <c r="O90" s="11">
        <f t="shared" si="26"/>
        <v>100</v>
      </c>
      <c r="P90" s="12">
        <v>0</v>
      </c>
    </row>
    <row r="91" spans="1:16" ht="28.8" x14ac:dyDescent="0.3">
      <c r="A91" s="9">
        <v>85</v>
      </c>
      <c r="B91" s="10" t="s">
        <v>106</v>
      </c>
      <c r="C91" s="11">
        <v>1500000</v>
      </c>
      <c r="D91" s="11">
        <v>0</v>
      </c>
      <c r="E91" s="11">
        <v>1500000</v>
      </c>
      <c r="F91" s="11">
        <v>0</v>
      </c>
      <c r="G91" s="11">
        <v>0</v>
      </c>
      <c r="H91" s="11">
        <v>0</v>
      </c>
      <c r="I91" s="11">
        <f t="shared" si="24"/>
        <v>0</v>
      </c>
      <c r="J91" s="11">
        <f t="shared" si="21"/>
        <v>1500000</v>
      </c>
      <c r="K91" s="11">
        <v>0</v>
      </c>
      <c r="L91" s="11">
        <f t="shared" si="22"/>
        <v>0</v>
      </c>
      <c r="M91" s="11">
        <f t="shared" si="25"/>
        <v>0</v>
      </c>
      <c r="N91" s="11">
        <f t="shared" si="23"/>
        <v>1500000</v>
      </c>
      <c r="O91" s="11">
        <f t="shared" si="26"/>
        <v>100</v>
      </c>
      <c r="P91" s="12">
        <v>0</v>
      </c>
    </row>
    <row r="92" spans="1:16" ht="28.8" x14ac:dyDescent="0.3">
      <c r="A92" s="9">
        <v>86</v>
      </c>
      <c r="B92" s="10" t="s">
        <v>113</v>
      </c>
      <c r="C92" s="11">
        <v>1500000</v>
      </c>
      <c r="D92" s="11">
        <v>0</v>
      </c>
      <c r="E92" s="11">
        <v>1500000</v>
      </c>
      <c r="F92" s="11">
        <v>0</v>
      </c>
      <c r="G92" s="11">
        <v>0</v>
      </c>
      <c r="H92" s="11">
        <v>0</v>
      </c>
      <c r="I92" s="11">
        <f t="shared" si="24"/>
        <v>0</v>
      </c>
      <c r="J92" s="11">
        <f t="shared" si="21"/>
        <v>1500000</v>
      </c>
      <c r="K92" s="11">
        <v>0</v>
      </c>
      <c r="L92" s="11">
        <f t="shared" si="22"/>
        <v>0</v>
      </c>
      <c r="M92" s="11">
        <f t="shared" si="25"/>
        <v>0</v>
      </c>
      <c r="N92" s="11">
        <f t="shared" si="23"/>
        <v>1500000</v>
      </c>
      <c r="O92" s="11">
        <f t="shared" si="26"/>
        <v>100</v>
      </c>
      <c r="P92" s="12">
        <v>0</v>
      </c>
    </row>
    <row r="93" spans="1:16" ht="28.8" x14ac:dyDescent="0.3">
      <c r="A93" s="9">
        <v>87</v>
      </c>
      <c r="B93" s="10" t="s">
        <v>83</v>
      </c>
      <c r="C93" s="11">
        <v>1484000</v>
      </c>
      <c r="D93" s="11">
        <v>0</v>
      </c>
      <c r="E93" s="11">
        <v>1484000</v>
      </c>
      <c r="F93" s="11">
        <v>0</v>
      </c>
      <c r="G93" s="11">
        <v>0</v>
      </c>
      <c r="H93" s="11">
        <v>0</v>
      </c>
      <c r="I93" s="11">
        <f t="shared" si="24"/>
        <v>0</v>
      </c>
      <c r="J93" s="11">
        <f t="shared" si="21"/>
        <v>1484000</v>
      </c>
      <c r="K93" s="11">
        <v>0</v>
      </c>
      <c r="L93" s="11">
        <f t="shared" si="22"/>
        <v>0</v>
      </c>
      <c r="M93" s="11">
        <f t="shared" si="25"/>
        <v>0</v>
      </c>
      <c r="N93" s="11">
        <f t="shared" si="23"/>
        <v>1484000</v>
      </c>
      <c r="O93" s="11">
        <f t="shared" si="26"/>
        <v>100</v>
      </c>
      <c r="P93" s="12">
        <v>800000</v>
      </c>
    </row>
    <row r="94" spans="1:16" x14ac:dyDescent="0.3">
      <c r="A94" s="9">
        <v>88</v>
      </c>
      <c r="B94" s="10" t="s">
        <v>122</v>
      </c>
      <c r="C94" s="11">
        <v>1279950</v>
      </c>
      <c r="D94" s="11">
        <v>0</v>
      </c>
      <c r="E94" s="11">
        <v>1279950</v>
      </c>
      <c r="F94" s="11">
        <v>0</v>
      </c>
      <c r="G94" s="11">
        <v>0</v>
      </c>
      <c r="H94" s="11">
        <v>0</v>
      </c>
      <c r="I94" s="11">
        <f t="shared" si="24"/>
        <v>0</v>
      </c>
      <c r="J94" s="11">
        <f t="shared" si="21"/>
        <v>1279950</v>
      </c>
      <c r="K94" s="11">
        <v>0</v>
      </c>
      <c r="L94" s="11">
        <f t="shared" si="22"/>
        <v>0</v>
      </c>
      <c r="M94" s="11">
        <f t="shared" si="25"/>
        <v>0</v>
      </c>
      <c r="N94" s="11">
        <f t="shared" si="23"/>
        <v>1279950</v>
      </c>
      <c r="O94" s="11">
        <f t="shared" si="26"/>
        <v>100</v>
      </c>
      <c r="P94" s="12">
        <v>0</v>
      </c>
    </row>
    <row r="95" spans="1:16" ht="28.8" x14ac:dyDescent="0.3">
      <c r="A95" s="9">
        <v>89</v>
      </c>
      <c r="B95" s="10" t="s">
        <v>25</v>
      </c>
      <c r="C95" s="11">
        <v>1150000</v>
      </c>
      <c r="D95" s="11">
        <v>0</v>
      </c>
      <c r="E95" s="11">
        <v>1150000</v>
      </c>
      <c r="F95" s="11">
        <v>0</v>
      </c>
      <c r="G95" s="11">
        <v>0</v>
      </c>
      <c r="H95" s="11">
        <v>0</v>
      </c>
      <c r="I95" s="11">
        <f t="shared" si="24"/>
        <v>0</v>
      </c>
      <c r="J95" s="11">
        <f t="shared" si="21"/>
        <v>1150000</v>
      </c>
      <c r="K95" s="11">
        <v>0</v>
      </c>
      <c r="L95" s="11">
        <f t="shared" si="22"/>
        <v>0</v>
      </c>
      <c r="M95" s="11">
        <f t="shared" si="25"/>
        <v>0</v>
      </c>
      <c r="N95" s="11">
        <f t="shared" si="23"/>
        <v>1150000</v>
      </c>
      <c r="O95" s="11">
        <f t="shared" si="26"/>
        <v>100</v>
      </c>
      <c r="P95" s="12">
        <v>349020</v>
      </c>
    </row>
    <row r="96" spans="1:16" x14ac:dyDescent="0.3">
      <c r="A96" s="9">
        <v>90</v>
      </c>
      <c r="B96" s="10" t="s">
        <v>38</v>
      </c>
      <c r="C96" s="11">
        <v>1000000</v>
      </c>
      <c r="D96" s="11">
        <v>0</v>
      </c>
      <c r="E96" s="11">
        <v>1000000</v>
      </c>
      <c r="F96" s="11">
        <v>0</v>
      </c>
      <c r="G96" s="11">
        <v>0</v>
      </c>
      <c r="H96" s="11">
        <v>0</v>
      </c>
      <c r="I96" s="11">
        <f t="shared" si="24"/>
        <v>0</v>
      </c>
      <c r="J96" s="11">
        <f t="shared" si="21"/>
        <v>1000000</v>
      </c>
      <c r="K96" s="11">
        <v>0</v>
      </c>
      <c r="L96" s="11">
        <f t="shared" si="22"/>
        <v>0</v>
      </c>
      <c r="M96" s="11">
        <f t="shared" si="25"/>
        <v>0</v>
      </c>
      <c r="N96" s="11">
        <f t="shared" si="23"/>
        <v>1000000</v>
      </c>
      <c r="O96" s="11">
        <f t="shared" si="26"/>
        <v>100</v>
      </c>
      <c r="P96" s="12">
        <v>0</v>
      </c>
    </row>
    <row r="97" spans="1:16" ht="28.8" x14ac:dyDescent="0.3">
      <c r="A97" s="9">
        <v>91</v>
      </c>
      <c r="B97" s="10" t="s">
        <v>22</v>
      </c>
      <c r="C97" s="11">
        <v>767074</v>
      </c>
      <c r="D97" s="11">
        <v>0</v>
      </c>
      <c r="E97" s="11">
        <v>767074</v>
      </c>
      <c r="F97" s="11">
        <v>0</v>
      </c>
      <c r="G97" s="11">
        <v>0</v>
      </c>
      <c r="H97" s="11">
        <v>0</v>
      </c>
      <c r="I97" s="11">
        <f t="shared" si="24"/>
        <v>0</v>
      </c>
      <c r="J97" s="11">
        <f t="shared" si="21"/>
        <v>767074</v>
      </c>
      <c r="K97" s="11">
        <v>0</v>
      </c>
      <c r="L97" s="11">
        <f t="shared" si="22"/>
        <v>0</v>
      </c>
      <c r="M97" s="11">
        <f t="shared" si="25"/>
        <v>0</v>
      </c>
      <c r="N97" s="11">
        <f t="shared" si="23"/>
        <v>767074</v>
      </c>
      <c r="O97" s="11">
        <f t="shared" si="26"/>
        <v>100</v>
      </c>
      <c r="P97" s="12">
        <v>0</v>
      </c>
    </row>
    <row r="98" spans="1:16" ht="28.8" x14ac:dyDescent="0.3">
      <c r="A98" s="9">
        <v>92</v>
      </c>
      <c r="B98" s="10" t="s">
        <v>67</v>
      </c>
      <c r="C98" s="11">
        <v>657843</v>
      </c>
      <c r="D98" s="11">
        <v>0</v>
      </c>
      <c r="E98" s="11">
        <v>657843</v>
      </c>
      <c r="F98" s="11">
        <v>0</v>
      </c>
      <c r="G98" s="11">
        <v>0</v>
      </c>
      <c r="H98" s="11">
        <v>0</v>
      </c>
      <c r="I98" s="11">
        <f t="shared" si="24"/>
        <v>0</v>
      </c>
      <c r="J98" s="11">
        <f t="shared" si="21"/>
        <v>657843</v>
      </c>
      <c r="K98" s="11">
        <v>0</v>
      </c>
      <c r="L98" s="11">
        <f t="shared" si="22"/>
        <v>0</v>
      </c>
      <c r="M98" s="11">
        <f t="shared" si="25"/>
        <v>0</v>
      </c>
      <c r="N98" s="11">
        <f t="shared" si="23"/>
        <v>657843</v>
      </c>
      <c r="O98" s="11">
        <f t="shared" si="26"/>
        <v>100</v>
      </c>
      <c r="P98" s="12">
        <v>250000</v>
      </c>
    </row>
    <row r="99" spans="1:16" x14ac:dyDescent="0.3">
      <c r="A99" s="9">
        <v>93</v>
      </c>
      <c r="B99" s="10" t="s">
        <v>35</v>
      </c>
      <c r="C99" s="11">
        <v>622518</v>
      </c>
      <c r="D99" s="11">
        <v>0</v>
      </c>
      <c r="E99" s="11">
        <v>622518</v>
      </c>
      <c r="F99" s="11">
        <v>0</v>
      </c>
      <c r="G99" s="11">
        <v>0</v>
      </c>
      <c r="H99" s="11">
        <v>0</v>
      </c>
      <c r="I99" s="30">
        <f t="shared" si="24"/>
        <v>0</v>
      </c>
      <c r="J99" s="11">
        <f t="shared" si="21"/>
        <v>622518</v>
      </c>
      <c r="K99" s="11">
        <v>0</v>
      </c>
      <c r="L99" s="11">
        <f t="shared" si="22"/>
        <v>0</v>
      </c>
      <c r="M99" s="30">
        <f t="shared" si="25"/>
        <v>0</v>
      </c>
      <c r="N99" s="11">
        <f t="shared" si="23"/>
        <v>622518</v>
      </c>
      <c r="O99" s="30">
        <f t="shared" si="26"/>
        <v>100</v>
      </c>
      <c r="P99" s="12">
        <v>0</v>
      </c>
    </row>
    <row r="100" spans="1:16" ht="28.8" x14ac:dyDescent="0.3">
      <c r="A100" s="9">
        <v>94</v>
      </c>
      <c r="B100" s="10" t="s">
        <v>20</v>
      </c>
      <c r="C100" s="11">
        <v>617450</v>
      </c>
      <c r="D100" s="11">
        <v>0</v>
      </c>
      <c r="E100" s="11">
        <v>617450</v>
      </c>
      <c r="F100" s="11">
        <v>0</v>
      </c>
      <c r="G100" s="11">
        <v>0</v>
      </c>
      <c r="H100" s="11">
        <v>0</v>
      </c>
      <c r="I100" s="11">
        <f t="shared" si="24"/>
        <v>0</v>
      </c>
      <c r="J100" s="11">
        <f t="shared" si="21"/>
        <v>617450</v>
      </c>
      <c r="K100" s="11">
        <v>0</v>
      </c>
      <c r="L100" s="11">
        <f t="shared" si="22"/>
        <v>0</v>
      </c>
      <c r="M100" s="11">
        <f t="shared" si="25"/>
        <v>0</v>
      </c>
      <c r="N100" s="11">
        <f t="shared" si="23"/>
        <v>617450</v>
      </c>
      <c r="O100" s="11">
        <f t="shared" si="26"/>
        <v>100</v>
      </c>
      <c r="P100" s="12">
        <v>0</v>
      </c>
    </row>
    <row r="101" spans="1:16" x14ac:dyDescent="0.3">
      <c r="A101" s="9">
        <v>95</v>
      </c>
      <c r="B101" s="10" t="s">
        <v>39</v>
      </c>
      <c r="C101" s="11">
        <v>614339</v>
      </c>
      <c r="D101" s="11">
        <v>0</v>
      </c>
      <c r="E101" s="11">
        <v>614339</v>
      </c>
      <c r="F101" s="11">
        <v>0</v>
      </c>
      <c r="G101" s="11">
        <v>0</v>
      </c>
      <c r="H101" s="11">
        <v>0</v>
      </c>
      <c r="I101" s="11">
        <f t="shared" si="24"/>
        <v>0</v>
      </c>
      <c r="J101" s="11">
        <f t="shared" si="21"/>
        <v>614339</v>
      </c>
      <c r="K101" s="11">
        <v>0</v>
      </c>
      <c r="L101" s="11">
        <f t="shared" si="22"/>
        <v>0</v>
      </c>
      <c r="M101" s="11">
        <f t="shared" si="25"/>
        <v>0</v>
      </c>
      <c r="N101" s="11">
        <f t="shared" si="23"/>
        <v>614339</v>
      </c>
      <c r="O101" s="11">
        <f t="shared" si="26"/>
        <v>100</v>
      </c>
      <c r="P101" s="12">
        <v>0</v>
      </c>
    </row>
    <row r="102" spans="1:16" ht="28.8" x14ac:dyDescent="0.3">
      <c r="A102" s="9">
        <v>96</v>
      </c>
      <c r="B102" s="10" t="s">
        <v>36</v>
      </c>
      <c r="C102" s="11">
        <v>596648</v>
      </c>
      <c r="D102" s="11">
        <v>0</v>
      </c>
      <c r="E102" s="11">
        <v>596648</v>
      </c>
      <c r="F102" s="11">
        <v>0</v>
      </c>
      <c r="G102" s="11">
        <v>0</v>
      </c>
      <c r="H102" s="11">
        <v>0</v>
      </c>
      <c r="I102" s="30">
        <f t="shared" si="24"/>
        <v>0</v>
      </c>
      <c r="J102" s="11">
        <f t="shared" si="21"/>
        <v>596648</v>
      </c>
      <c r="K102" s="11">
        <v>0</v>
      </c>
      <c r="L102" s="11">
        <f t="shared" si="22"/>
        <v>0</v>
      </c>
      <c r="M102" s="30">
        <f t="shared" si="25"/>
        <v>0</v>
      </c>
      <c r="N102" s="11">
        <f t="shared" si="23"/>
        <v>596648</v>
      </c>
      <c r="O102" s="30">
        <f t="shared" si="26"/>
        <v>100</v>
      </c>
      <c r="P102" s="12">
        <v>0</v>
      </c>
    </row>
    <row r="103" spans="1:16" ht="28.8" x14ac:dyDescent="0.3">
      <c r="A103" s="9">
        <v>97</v>
      </c>
      <c r="B103" s="10" t="s">
        <v>63</v>
      </c>
      <c r="C103" s="11">
        <v>580000</v>
      </c>
      <c r="D103" s="11">
        <v>0</v>
      </c>
      <c r="E103" s="11">
        <v>580000</v>
      </c>
      <c r="F103" s="11">
        <v>0</v>
      </c>
      <c r="G103" s="11">
        <v>0</v>
      </c>
      <c r="H103" s="11">
        <v>0</v>
      </c>
      <c r="I103" s="11">
        <f t="shared" si="24"/>
        <v>0</v>
      </c>
      <c r="J103" s="11">
        <f t="shared" ref="J103:J131" si="27">E103-H103</f>
        <v>580000</v>
      </c>
      <c r="K103" s="11">
        <v>0</v>
      </c>
      <c r="L103" s="11">
        <f t="shared" ref="L103:L131" si="28">H103+K103</f>
        <v>0</v>
      </c>
      <c r="M103" s="11">
        <f t="shared" si="25"/>
        <v>0</v>
      </c>
      <c r="N103" s="11">
        <f t="shared" ref="N103:N131" si="29">E103-L103</f>
        <v>580000</v>
      </c>
      <c r="O103" s="11">
        <f t="shared" si="26"/>
        <v>100</v>
      </c>
      <c r="P103" s="12">
        <v>150000</v>
      </c>
    </row>
    <row r="104" spans="1:16" ht="28.8" x14ac:dyDescent="0.3">
      <c r="A104" s="9">
        <v>98</v>
      </c>
      <c r="B104" s="10" t="s">
        <v>80</v>
      </c>
      <c r="C104" s="11">
        <v>560000</v>
      </c>
      <c r="D104" s="11">
        <v>0</v>
      </c>
      <c r="E104" s="11">
        <v>560000</v>
      </c>
      <c r="F104" s="11">
        <v>0</v>
      </c>
      <c r="G104" s="11">
        <v>0</v>
      </c>
      <c r="H104" s="11">
        <v>0</v>
      </c>
      <c r="I104" s="11">
        <f t="shared" si="24"/>
        <v>0</v>
      </c>
      <c r="J104" s="11">
        <f t="shared" si="27"/>
        <v>560000</v>
      </c>
      <c r="K104" s="11">
        <v>0</v>
      </c>
      <c r="L104" s="11">
        <f t="shared" si="28"/>
        <v>0</v>
      </c>
      <c r="M104" s="11">
        <f t="shared" si="25"/>
        <v>0</v>
      </c>
      <c r="N104" s="11">
        <f t="shared" si="29"/>
        <v>560000</v>
      </c>
      <c r="O104" s="11">
        <f t="shared" si="26"/>
        <v>100</v>
      </c>
      <c r="P104" s="12">
        <v>0</v>
      </c>
    </row>
    <row r="105" spans="1:16" x14ac:dyDescent="0.3">
      <c r="A105" s="9">
        <v>99</v>
      </c>
      <c r="B105" s="10" t="s">
        <v>44</v>
      </c>
      <c r="C105" s="11">
        <v>535694</v>
      </c>
      <c r="D105" s="11">
        <v>0</v>
      </c>
      <c r="E105" s="11">
        <v>535694</v>
      </c>
      <c r="F105" s="11">
        <v>0</v>
      </c>
      <c r="G105" s="11">
        <v>0</v>
      </c>
      <c r="H105" s="11">
        <v>0</v>
      </c>
      <c r="I105" s="11">
        <f t="shared" si="24"/>
        <v>0</v>
      </c>
      <c r="J105" s="11">
        <f t="shared" si="27"/>
        <v>535694</v>
      </c>
      <c r="K105" s="11">
        <v>0</v>
      </c>
      <c r="L105" s="11">
        <f t="shared" si="28"/>
        <v>0</v>
      </c>
      <c r="M105" s="11">
        <f t="shared" si="25"/>
        <v>0</v>
      </c>
      <c r="N105" s="11">
        <f t="shared" si="29"/>
        <v>535694</v>
      </c>
      <c r="O105" s="11">
        <f t="shared" si="26"/>
        <v>100</v>
      </c>
      <c r="P105" s="12">
        <v>0</v>
      </c>
    </row>
    <row r="106" spans="1:16" ht="28.8" x14ac:dyDescent="0.3">
      <c r="A106" s="9">
        <v>100</v>
      </c>
      <c r="B106" s="10" t="s">
        <v>107</v>
      </c>
      <c r="C106" s="11">
        <v>522000</v>
      </c>
      <c r="D106" s="11">
        <v>0</v>
      </c>
      <c r="E106" s="11">
        <v>522000</v>
      </c>
      <c r="F106" s="11">
        <v>0</v>
      </c>
      <c r="G106" s="11">
        <v>0</v>
      </c>
      <c r="H106" s="11">
        <v>0</v>
      </c>
      <c r="I106" s="11">
        <f t="shared" si="24"/>
        <v>0</v>
      </c>
      <c r="J106" s="11">
        <f t="shared" si="27"/>
        <v>522000</v>
      </c>
      <c r="K106" s="11">
        <v>0</v>
      </c>
      <c r="L106" s="11">
        <f t="shared" si="28"/>
        <v>0</v>
      </c>
      <c r="M106" s="11">
        <f t="shared" si="25"/>
        <v>0</v>
      </c>
      <c r="N106" s="11">
        <f t="shared" si="29"/>
        <v>522000</v>
      </c>
      <c r="O106" s="11">
        <f t="shared" si="26"/>
        <v>100</v>
      </c>
      <c r="P106" s="12">
        <v>208800</v>
      </c>
    </row>
    <row r="107" spans="1:16" x14ac:dyDescent="0.3">
      <c r="A107" s="9">
        <v>101</v>
      </c>
      <c r="B107" s="10" t="s">
        <v>49</v>
      </c>
      <c r="C107" s="11">
        <v>500000</v>
      </c>
      <c r="D107" s="11">
        <v>0</v>
      </c>
      <c r="E107" s="11">
        <v>500000</v>
      </c>
      <c r="F107" s="11">
        <v>0</v>
      </c>
      <c r="G107" s="11">
        <v>0</v>
      </c>
      <c r="H107" s="11">
        <v>0</v>
      </c>
      <c r="I107" s="11">
        <f t="shared" si="24"/>
        <v>0</v>
      </c>
      <c r="J107" s="11">
        <f t="shared" si="27"/>
        <v>500000</v>
      </c>
      <c r="K107" s="11">
        <v>0</v>
      </c>
      <c r="L107" s="11">
        <f t="shared" si="28"/>
        <v>0</v>
      </c>
      <c r="M107" s="11">
        <f t="shared" si="25"/>
        <v>0</v>
      </c>
      <c r="N107" s="11">
        <f t="shared" si="29"/>
        <v>500000</v>
      </c>
      <c r="O107" s="11">
        <f t="shared" si="26"/>
        <v>100</v>
      </c>
      <c r="P107" s="12">
        <v>0</v>
      </c>
    </row>
    <row r="108" spans="1:16" ht="28.8" x14ac:dyDescent="0.3">
      <c r="A108" s="9">
        <v>102</v>
      </c>
      <c r="B108" s="10" t="s">
        <v>48</v>
      </c>
      <c r="C108" s="11">
        <v>493399</v>
      </c>
      <c r="D108" s="11">
        <v>0</v>
      </c>
      <c r="E108" s="11">
        <v>493399</v>
      </c>
      <c r="F108" s="11">
        <v>0</v>
      </c>
      <c r="G108" s="11">
        <v>0</v>
      </c>
      <c r="H108" s="11">
        <v>0</v>
      </c>
      <c r="I108" s="11">
        <f t="shared" si="24"/>
        <v>0</v>
      </c>
      <c r="J108" s="11">
        <f t="shared" si="27"/>
        <v>493399</v>
      </c>
      <c r="K108" s="11">
        <v>0</v>
      </c>
      <c r="L108" s="11">
        <f t="shared" si="28"/>
        <v>0</v>
      </c>
      <c r="M108" s="11">
        <f t="shared" si="25"/>
        <v>0</v>
      </c>
      <c r="N108" s="11">
        <f t="shared" si="29"/>
        <v>493399</v>
      </c>
      <c r="O108" s="11">
        <f t="shared" si="26"/>
        <v>100</v>
      </c>
      <c r="P108" s="12">
        <v>0</v>
      </c>
    </row>
    <row r="109" spans="1:16" ht="28.8" x14ac:dyDescent="0.3">
      <c r="A109" s="9">
        <v>103</v>
      </c>
      <c r="B109" s="10" t="s">
        <v>97</v>
      </c>
      <c r="C109" s="11">
        <v>488772</v>
      </c>
      <c r="D109" s="11">
        <v>0</v>
      </c>
      <c r="E109" s="11">
        <v>488772</v>
      </c>
      <c r="F109" s="11">
        <v>0</v>
      </c>
      <c r="G109" s="11">
        <v>0</v>
      </c>
      <c r="H109" s="11">
        <v>0</v>
      </c>
      <c r="I109" s="11">
        <f t="shared" si="24"/>
        <v>0</v>
      </c>
      <c r="J109" s="11">
        <f t="shared" si="27"/>
        <v>488772</v>
      </c>
      <c r="K109" s="11">
        <v>0</v>
      </c>
      <c r="L109" s="11">
        <f t="shared" si="28"/>
        <v>0</v>
      </c>
      <c r="M109" s="11">
        <f t="shared" si="25"/>
        <v>0</v>
      </c>
      <c r="N109" s="11">
        <f t="shared" si="29"/>
        <v>488772</v>
      </c>
      <c r="O109" s="11">
        <f t="shared" si="26"/>
        <v>100</v>
      </c>
      <c r="P109" s="12">
        <v>0</v>
      </c>
    </row>
    <row r="110" spans="1:16" ht="28.8" x14ac:dyDescent="0.3">
      <c r="A110" s="9">
        <v>104</v>
      </c>
      <c r="B110" s="10" t="s">
        <v>71</v>
      </c>
      <c r="C110" s="11">
        <v>472723</v>
      </c>
      <c r="D110" s="11">
        <v>0</v>
      </c>
      <c r="E110" s="11">
        <v>472723</v>
      </c>
      <c r="F110" s="11">
        <v>0</v>
      </c>
      <c r="G110" s="11">
        <v>0</v>
      </c>
      <c r="H110" s="11">
        <v>0</v>
      </c>
      <c r="I110" s="11">
        <f t="shared" si="24"/>
        <v>0</v>
      </c>
      <c r="J110" s="11">
        <f t="shared" si="27"/>
        <v>472723</v>
      </c>
      <c r="K110" s="11">
        <v>0</v>
      </c>
      <c r="L110" s="11">
        <f t="shared" si="28"/>
        <v>0</v>
      </c>
      <c r="M110" s="11">
        <f t="shared" si="25"/>
        <v>0</v>
      </c>
      <c r="N110" s="11">
        <f t="shared" si="29"/>
        <v>472723</v>
      </c>
      <c r="O110" s="11">
        <f t="shared" si="26"/>
        <v>100</v>
      </c>
      <c r="P110" s="12">
        <v>0</v>
      </c>
    </row>
    <row r="111" spans="1:16" x14ac:dyDescent="0.3">
      <c r="A111" s="9">
        <v>105</v>
      </c>
      <c r="B111" s="10" t="s">
        <v>41</v>
      </c>
      <c r="C111" s="11">
        <v>438772</v>
      </c>
      <c r="D111" s="11">
        <v>0</v>
      </c>
      <c r="E111" s="11">
        <v>438772</v>
      </c>
      <c r="F111" s="11">
        <v>0</v>
      </c>
      <c r="G111" s="11">
        <v>0</v>
      </c>
      <c r="H111" s="11">
        <v>0</v>
      </c>
      <c r="I111" s="11">
        <f t="shared" si="24"/>
        <v>0</v>
      </c>
      <c r="J111" s="11">
        <f t="shared" si="27"/>
        <v>438772</v>
      </c>
      <c r="K111" s="11">
        <v>0</v>
      </c>
      <c r="L111" s="11">
        <f t="shared" si="28"/>
        <v>0</v>
      </c>
      <c r="M111" s="11">
        <f t="shared" si="25"/>
        <v>0</v>
      </c>
      <c r="N111" s="11">
        <f t="shared" si="29"/>
        <v>438772</v>
      </c>
      <c r="O111" s="11">
        <f t="shared" si="26"/>
        <v>100</v>
      </c>
      <c r="P111" s="12">
        <v>0</v>
      </c>
    </row>
    <row r="112" spans="1:16" x14ac:dyDescent="0.3">
      <c r="A112" s="9">
        <v>106</v>
      </c>
      <c r="B112" s="10" t="s">
        <v>118</v>
      </c>
      <c r="C112" s="11">
        <v>400000</v>
      </c>
      <c r="D112" s="11">
        <v>0</v>
      </c>
      <c r="E112" s="11">
        <v>400000</v>
      </c>
      <c r="F112" s="11">
        <v>0</v>
      </c>
      <c r="G112" s="11">
        <v>0</v>
      </c>
      <c r="H112" s="11">
        <v>0</v>
      </c>
      <c r="I112" s="11">
        <f t="shared" si="24"/>
        <v>0</v>
      </c>
      <c r="J112" s="11">
        <f t="shared" si="27"/>
        <v>400000</v>
      </c>
      <c r="K112" s="11">
        <v>0</v>
      </c>
      <c r="L112" s="11">
        <f t="shared" si="28"/>
        <v>0</v>
      </c>
      <c r="M112" s="11">
        <f t="shared" si="25"/>
        <v>0</v>
      </c>
      <c r="N112" s="11">
        <f t="shared" si="29"/>
        <v>400000</v>
      </c>
      <c r="O112" s="11">
        <f t="shared" si="26"/>
        <v>100</v>
      </c>
      <c r="P112" s="12">
        <v>199998</v>
      </c>
    </row>
    <row r="113" spans="1:16" x14ac:dyDescent="0.3">
      <c r="A113" s="9">
        <v>107</v>
      </c>
      <c r="B113" s="10" t="s">
        <v>42</v>
      </c>
      <c r="C113" s="11">
        <v>397342</v>
      </c>
      <c r="D113" s="11">
        <v>0</v>
      </c>
      <c r="E113" s="11">
        <v>397342</v>
      </c>
      <c r="F113" s="11">
        <v>0</v>
      </c>
      <c r="G113" s="11">
        <v>0</v>
      </c>
      <c r="H113" s="11">
        <v>0</v>
      </c>
      <c r="I113" s="30">
        <v>0</v>
      </c>
      <c r="J113" s="11">
        <f t="shared" si="27"/>
        <v>397342</v>
      </c>
      <c r="K113" s="11">
        <v>0</v>
      </c>
      <c r="L113" s="11">
        <f t="shared" si="28"/>
        <v>0</v>
      </c>
      <c r="M113" s="11">
        <v>0</v>
      </c>
      <c r="N113" s="11">
        <f t="shared" si="29"/>
        <v>397342</v>
      </c>
      <c r="O113" s="11">
        <v>0</v>
      </c>
      <c r="P113" s="12">
        <v>0</v>
      </c>
    </row>
    <row r="114" spans="1:16" ht="28.8" x14ac:dyDescent="0.3">
      <c r="A114" s="9">
        <v>108</v>
      </c>
      <c r="B114" s="10" t="s">
        <v>31</v>
      </c>
      <c r="C114" s="11">
        <v>300000</v>
      </c>
      <c r="D114" s="11">
        <v>0</v>
      </c>
      <c r="E114" s="11">
        <v>300000</v>
      </c>
      <c r="F114" s="11">
        <v>0</v>
      </c>
      <c r="G114" s="11">
        <v>0</v>
      </c>
      <c r="H114" s="11">
        <v>0</v>
      </c>
      <c r="I114" s="11">
        <f t="shared" ref="I114:I122" si="30">H114/E114*100</f>
        <v>0</v>
      </c>
      <c r="J114" s="11">
        <f t="shared" si="27"/>
        <v>300000</v>
      </c>
      <c r="K114" s="11">
        <v>0</v>
      </c>
      <c r="L114" s="11">
        <f t="shared" si="28"/>
        <v>0</v>
      </c>
      <c r="M114" s="11">
        <f t="shared" ref="M114:M122" si="31">L114/E114*100</f>
        <v>0</v>
      </c>
      <c r="N114" s="11">
        <f t="shared" si="29"/>
        <v>300000</v>
      </c>
      <c r="O114" s="11">
        <f t="shared" ref="O114:O122" si="32">N114/E114*100</f>
        <v>100</v>
      </c>
      <c r="P114" s="12">
        <v>0</v>
      </c>
    </row>
    <row r="115" spans="1:16" ht="28.8" x14ac:dyDescent="0.3">
      <c r="A115" s="9">
        <v>109</v>
      </c>
      <c r="B115" s="10" t="s">
        <v>133</v>
      </c>
      <c r="C115" s="11">
        <v>271054</v>
      </c>
      <c r="D115" s="11">
        <v>0</v>
      </c>
      <c r="E115" s="11">
        <v>271054</v>
      </c>
      <c r="F115" s="11">
        <v>0</v>
      </c>
      <c r="G115" s="11">
        <v>0</v>
      </c>
      <c r="H115" s="11">
        <v>0</v>
      </c>
      <c r="I115" s="11">
        <f t="shared" si="30"/>
        <v>0</v>
      </c>
      <c r="J115" s="11">
        <f t="shared" si="27"/>
        <v>271054</v>
      </c>
      <c r="K115" s="11">
        <v>0</v>
      </c>
      <c r="L115" s="11">
        <f t="shared" si="28"/>
        <v>0</v>
      </c>
      <c r="M115" s="11">
        <f t="shared" si="31"/>
        <v>0</v>
      </c>
      <c r="N115" s="11">
        <f t="shared" si="29"/>
        <v>271054</v>
      </c>
      <c r="O115" s="11">
        <f t="shared" si="32"/>
        <v>100</v>
      </c>
      <c r="P115" s="12">
        <v>0</v>
      </c>
    </row>
    <row r="116" spans="1:16" x14ac:dyDescent="0.3">
      <c r="A116" s="9">
        <v>110</v>
      </c>
      <c r="B116" s="10" t="s">
        <v>95</v>
      </c>
      <c r="C116" s="11">
        <v>203851</v>
      </c>
      <c r="D116" s="11">
        <v>0</v>
      </c>
      <c r="E116" s="11">
        <v>203851</v>
      </c>
      <c r="F116" s="11">
        <v>0</v>
      </c>
      <c r="G116" s="11">
        <v>0</v>
      </c>
      <c r="H116" s="11">
        <v>0</v>
      </c>
      <c r="I116" s="30">
        <f t="shared" si="30"/>
        <v>0</v>
      </c>
      <c r="J116" s="11">
        <f t="shared" si="27"/>
        <v>203851</v>
      </c>
      <c r="K116" s="11">
        <v>0</v>
      </c>
      <c r="L116" s="11">
        <f t="shared" si="28"/>
        <v>0</v>
      </c>
      <c r="M116" s="30">
        <f t="shared" si="31"/>
        <v>0</v>
      </c>
      <c r="N116" s="11">
        <f t="shared" si="29"/>
        <v>203851</v>
      </c>
      <c r="O116" s="30">
        <f t="shared" si="32"/>
        <v>100</v>
      </c>
      <c r="P116" s="12">
        <v>0</v>
      </c>
    </row>
    <row r="117" spans="1:16" s="31" customFormat="1" ht="28.8" x14ac:dyDescent="0.3">
      <c r="A117" s="28">
        <v>111</v>
      </c>
      <c r="B117" s="10" t="s">
        <v>54</v>
      </c>
      <c r="C117" s="11">
        <v>136955</v>
      </c>
      <c r="D117" s="11">
        <v>0</v>
      </c>
      <c r="E117" s="11">
        <v>136955</v>
      </c>
      <c r="F117" s="11">
        <v>0</v>
      </c>
      <c r="G117" s="11">
        <v>0</v>
      </c>
      <c r="H117" s="11">
        <v>0</v>
      </c>
      <c r="I117" s="11">
        <f t="shared" si="30"/>
        <v>0</v>
      </c>
      <c r="J117" s="11">
        <f t="shared" si="27"/>
        <v>136955</v>
      </c>
      <c r="K117" s="11">
        <v>0</v>
      </c>
      <c r="L117" s="11">
        <f t="shared" si="28"/>
        <v>0</v>
      </c>
      <c r="M117" s="11">
        <f t="shared" si="31"/>
        <v>0</v>
      </c>
      <c r="N117" s="11">
        <f t="shared" si="29"/>
        <v>136955</v>
      </c>
      <c r="O117" s="11">
        <f t="shared" si="32"/>
        <v>100</v>
      </c>
      <c r="P117" s="12">
        <v>0</v>
      </c>
    </row>
    <row r="118" spans="1:16" s="31" customFormat="1" ht="28.8" x14ac:dyDescent="0.3">
      <c r="A118" s="28">
        <v>112</v>
      </c>
      <c r="B118" s="10" t="s">
        <v>46</v>
      </c>
      <c r="C118" s="11">
        <v>94217</v>
      </c>
      <c r="D118" s="11">
        <v>0</v>
      </c>
      <c r="E118" s="11">
        <v>94217</v>
      </c>
      <c r="F118" s="11">
        <v>0</v>
      </c>
      <c r="G118" s="11">
        <v>0</v>
      </c>
      <c r="H118" s="11">
        <v>0</v>
      </c>
      <c r="I118" s="11">
        <f t="shared" si="30"/>
        <v>0</v>
      </c>
      <c r="J118" s="11">
        <f t="shared" si="27"/>
        <v>94217</v>
      </c>
      <c r="K118" s="11">
        <v>0</v>
      </c>
      <c r="L118" s="11">
        <f t="shared" si="28"/>
        <v>0</v>
      </c>
      <c r="M118" s="11">
        <f t="shared" si="31"/>
        <v>0</v>
      </c>
      <c r="N118" s="11">
        <f t="shared" si="29"/>
        <v>94217</v>
      </c>
      <c r="O118" s="11">
        <f t="shared" si="32"/>
        <v>100</v>
      </c>
      <c r="P118" s="12">
        <v>0</v>
      </c>
    </row>
    <row r="119" spans="1:16" s="31" customFormat="1" ht="28.8" x14ac:dyDescent="0.3">
      <c r="A119" s="28">
        <v>113</v>
      </c>
      <c r="B119" s="10" t="s">
        <v>53</v>
      </c>
      <c r="C119" s="11">
        <v>92162</v>
      </c>
      <c r="D119" s="11">
        <v>0</v>
      </c>
      <c r="E119" s="11">
        <v>92162</v>
      </c>
      <c r="F119" s="11">
        <v>0</v>
      </c>
      <c r="G119" s="11">
        <v>0</v>
      </c>
      <c r="H119" s="11">
        <v>0</v>
      </c>
      <c r="I119" s="11">
        <f t="shared" si="30"/>
        <v>0</v>
      </c>
      <c r="J119" s="11">
        <f t="shared" si="27"/>
        <v>92162</v>
      </c>
      <c r="K119" s="11">
        <v>0</v>
      </c>
      <c r="L119" s="11">
        <f t="shared" si="28"/>
        <v>0</v>
      </c>
      <c r="M119" s="11">
        <f t="shared" si="31"/>
        <v>0</v>
      </c>
      <c r="N119" s="11">
        <f t="shared" si="29"/>
        <v>92162</v>
      </c>
      <c r="O119" s="11">
        <f t="shared" si="32"/>
        <v>100</v>
      </c>
      <c r="P119" s="12">
        <v>92162</v>
      </c>
    </row>
    <row r="120" spans="1:16" s="31" customFormat="1" ht="28.8" x14ac:dyDescent="0.3">
      <c r="A120" s="28">
        <v>114</v>
      </c>
      <c r="B120" s="29" t="s">
        <v>98</v>
      </c>
      <c r="C120" s="30">
        <v>77661</v>
      </c>
      <c r="D120" s="30">
        <v>0</v>
      </c>
      <c r="E120" s="30">
        <v>77661</v>
      </c>
      <c r="F120" s="30">
        <v>0</v>
      </c>
      <c r="G120" s="30">
        <v>0</v>
      </c>
      <c r="H120" s="30">
        <v>0</v>
      </c>
      <c r="I120" s="30">
        <f t="shared" si="30"/>
        <v>0</v>
      </c>
      <c r="J120" s="30">
        <f t="shared" si="27"/>
        <v>77661</v>
      </c>
      <c r="K120" s="30">
        <v>0</v>
      </c>
      <c r="L120" s="30">
        <f t="shared" si="28"/>
        <v>0</v>
      </c>
      <c r="M120" s="30">
        <f t="shared" si="31"/>
        <v>0</v>
      </c>
      <c r="N120" s="30">
        <f t="shared" si="29"/>
        <v>77661</v>
      </c>
      <c r="O120" s="30">
        <f t="shared" si="32"/>
        <v>100</v>
      </c>
      <c r="P120" s="32">
        <v>0</v>
      </c>
    </row>
    <row r="121" spans="1:16" s="31" customFormat="1" ht="28.8" x14ac:dyDescent="0.3">
      <c r="A121" s="28">
        <v>115</v>
      </c>
      <c r="B121" s="29" t="s">
        <v>119</v>
      </c>
      <c r="C121" s="30">
        <v>36845</v>
      </c>
      <c r="D121" s="30">
        <v>0</v>
      </c>
      <c r="E121" s="30">
        <v>36845</v>
      </c>
      <c r="F121" s="30">
        <v>0</v>
      </c>
      <c r="G121" s="30">
        <v>0</v>
      </c>
      <c r="H121" s="30">
        <v>0</v>
      </c>
      <c r="I121" s="30">
        <f t="shared" si="30"/>
        <v>0</v>
      </c>
      <c r="J121" s="30">
        <f t="shared" si="27"/>
        <v>36845</v>
      </c>
      <c r="K121" s="30">
        <v>0</v>
      </c>
      <c r="L121" s="30">
        <f t="shared" si="28"/>
        <v>0</v>
      </c>
      <c r="M121" s="30">
        <f t="shared" si="31"/>
        <v>0</v>
      </c>
      <c r="N121" s="30">
        <f t="shared" si="29"/>
        <v>36845</v>
      </c>
      <c r="O121" s="30">
        <f t="shared" si="32"/>
        <v>100</v>
      </c>
      <c r="P121" s="32">
        <v>36845</v>
      </c>
    </row>
    <row r="122" spans="1:16" s="42" customFormat="1" ht="28.8" x14ac:dyDescent="0.3">
      <c r="A122" s="38">
        <v>116</v>
      </c>
      <c r="B122" s="39" t="s">
        <v>86</v>
      </c>
      <c r="C122" s="40">
        <v>9025</v>
      </c>
      <c r="D122" s="40">
        <v>0</v>
      </c>
      <c r="E122" s="40">
        <v>9025</v>
      </c>
      <c r="F122" s="40">
        <v>0</v>
      </c>
      <c r="G122" s="40">
        <v>0</v>
      </c>
      <c r="H122" s="40">
        <v>0</v>
      </c>
      <c r="I122" s="40">
        <f t="shared" si="30"/>
        <v>0</v>
      </c>
      <c r="J122" s="40">
        <f t="shared" si="27"/>
        <v>9025</v>
      </c>
      <c r="K122" s="40">
        <v>0</v>
      </c>
      <c r="L122" s="40">
        <f t="shared" si="28"/>
        <v>0</v>
      </c>
      <c r="M122" s="40">
        <f t="shared" si="31"/>
        <v>0</v>
      </c>
      <c r="N122" s="40">
        <f t="shared" si="29"/>
        <v>9025</v>
      </c>
      <c r="O122" s="40">
        <f t="shared" si="32"/>
        <v>100</v>
      </c>
      <c r="P122" s="41">
        <v>3610</v>
      </c>
    </row>
    <row r="123" spans="1:16" s="36" customFormat="1" x14ac:dyDescent="0.3">
      <c r="A123" s="33">
        <v>117</v>
      </c>
      <c r="B123" s="34" t="s">
        <v>57</v>
      </c>
      <c r="C123" s="35">
        <v>120275000</v>
      </c>
      <c r="D123" s="35">
        <v>-120275000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f t="shared" si="27"/>
        <v>0</v>
      </c>
      <c r="K123" s="35">
        <v>0</v>
      </c>
      <c r="L123" s="35">
        <f t="shared" si="28"/>
        <v>0</v>
      </c>
      <c r="M123" s="35">
        <v>0</v>
      </c>
      <c r="N123" s="35">
        <v>0</v>
      </c>
      <c r="O123" s="35">
        <v>0</v>
      </c>
      <c r="P123" s="37">
        <v>0</v>
      </c>
    </row>
    <row r="124" spans="1:16" x14ac:dyDescent="0.3">
      <c r="A124" s="9">
        <v>118</v>
      </c>
      <c r="B124" s="10" t="s">
        <v>111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30">
        <v>0</v>
      </c>
      <c r="J124" s="11">
        <f t="shared" si="27"/>
        <v>0</v>
      </c>
      <c r="K124" s="11">
        <v>0</v>
      </c>
      <c r="L124" s="11">
        <f t="shared" si="28"/>
        <v>0</v>
      </c>
      <c r="M124" s="30">
        <v>0</v>
      </c>
      <c r="N124" s="11">
        <v>0</v>
      </c>
      <c r="O124" s="30">
        <v>0</v>
      </c>
      <c r="P124" s="12">
        <v>0</v>
      </c>
    </row>
    <row r="125" spans="1:16" ht="25.2" customHeight="1" x14ac:dyDescent="0.3">
      <c r="A125" s="9">
        <v>119</v>
      </c>
      <c r="B125" s="10" t="s">
        <v>32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30">
        <v>0</v>
      </c>
      <c r="J125" s="11">
        <f t="shared" si="27"/>
        <v>0</v>
      </c>
      <c r="K125" s="11">
        <v>0</v>
      </c>
      <c r="L125" s="11">
        <f t="shared" si="28"/>
        <v>0</v>
      </c>
      <c r="M125" s="30">
        <v>0</v>
      </c>
      <c r="N125" s="11">
        <f t="shared" si="29"/>
        <v>0</v>
      </c>
      <c r="O125" s="30">
        <v>0</v>
      </c>
      <c r="P125" s="12">
        <v>0</v>
      </c>
    </row>
    <row r="126" spans="1:16" x14ac:dyDescent="0.3">
      <c r="A126" s="9">
        <v>120</v>
      </c>
      <c r="B126" s="10" t="s">
        <v>82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30">
        <v>0</v>
      </c>
      <c r="J126" s="11">
        <f t="shared" si="27"/>
        <v>0</v>
      </c>
      <c r="K126" s="11">
        <v>0</v>
      </c>
      <c r="L126" s="11">
        <f t="shared" si="28"/>
        <v>0</v>
      </c>
      <c r="M126" s="30">
        <v>0</v>
      </c>
      <c r="N126" s="11">
        <f t="shared" si="29"/>
        <v>0</v>
      </c>
      <c r="O126" s="30">
        <v>0</v>
      </c>
      <c r="P126" s="12">
        <v>0</v>
      </c>
    </row>
    <row r="127" spans="1:16" x14ac:dyDescent="0.3">
      <c r="A127" s="9">
        <v>121</v>
      </c>
      <c r="B127" s="10" t="s">
        <v>52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30">
        <v>0</v>
      </c>
      <c r="J127" s="11">
        <f t="shared" si="27"/>
        <v>0</v>
      </c>
      <c r="K127" s="11">
        <v>0</v>
      </c>
      <c r="L127" s="11">
        <f t="shared" si="28"/>
        <v>0</v>
      </c>
      <c r="M127" s="30">
        <v>0</v>
      </c>
      <c r="N127" s="11">
        <f t="shared" si="29"/>
        <v>0</v>
      </c>
      <c r="O127" s="30">
        <v>0</v>
      </c>
      <c r="P127" s="12">
        <v>0</v>
      </c>
    </row>
    <row r="128" spans="1:16" x14ac:dyDescent="0.3">
      <c r="A128" s="9">
        <v>122</v>
      </c>
      <c r="B128" s="10" t="s">
        <v>51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30">
        <v>0</v>
      </c>
      <c r="J128" s="11">
        <f t="shared" si="27"/>
        <v>0</v>
      </c>
      <c r="K128" s="11">
        <v>0</v>
      </c>
      <c r="L128" s="11">
        <f t="shared" si="28"/>
        <v>0</v>
      </c>
      <c r="M128" s="30">
        <v>0</v>
      </c>
      <c r="N128" s="11">
        <f t="shared" si="29"/>
        <v>0</v>
      </c>
      <c r="O128" s="30">
        <v>0</v>
      </c>
      <c r="P128" s="12">
        <v>0</v>
      </c>
    </row>
    <row r="129" spans="1:17" x14ac:dyDescent="0.3">
      <c r="A129" s="9">
        <v>123</v>
      </c>
      <c r="B129" s="10" t="s">
        <v>99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30">
        <v>0</v>
      </c>
      <c r="J129" s="11">
        <f t="shared" si="27"/>
        <v>0</v>
      </c>
      <c r="K129" s="11">
        <v>0</v>
      </c>
      <c r="L129" s="11">
        <f t="shared" si="28"/>
        <v>0</v>
      </c>
      <c r="M129" s="30">
        <v>0</v>
      </c>
      <c r="N129" s="11">
        <f t="shared" si="29"/>
        <v>0</v>
      </c>
      <c r="O129" s="30">
        <v>0</v>
      </c>
      <c r="P129" s="12">
        <v>0</v>
      </c>
    </row>
    <row r="130" spans="1:17" x14ac:dyDescent="0.3">
      <c r="A130" s="9">
        <v>124</v>
      </c>
      <c r="B130" s="10" t="s">
        <v>70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30">
        <v>0</v>
      </c>
      <c r="J130" s="11">
        <f t="shared" si="27"/>
        <v>0</v>
      </c>
      <c r="K130" s="11">
        <v>0</v>
      </c>
      <c r="L130" s="11">
        <f t="shared" si="28"/>
        <v>0</v>
      </c>
      <c r="M130" s="30">
        <v>0</v>
      </c>
      <c r="N130" s="11">
        <f t="shared" si="29"/>
        <v>0</v>
      </c>
      <c r="O130" s="30">
        <v>0</v>
      </c>
      <c r="P130" s="12">
        <v>0</v>
      </c>
    </row>
    <row r="131" spans="1:17" ht="28.8" x14ac:dyDescent="0.3">
      <c r="A131" s="9">
        <v>125</v>
      </c>
      <c r="B131" s="10" t="s">
        <v>69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30">
        <v>0</v>
      </c>
      <c r="J131" s="11">
        <f t="shared" si="27"/>
        <v>0</v>
      </c>
      <c r="K131" s="11">
        <v>0</v>
      </c>
      <c r="L131" s="11">
        <f t="shared" si="28"/>
        <v>0</v>
      </c>
      <c r="M131" s="30">
        <v>0</v>
      </c>
      <c r="N131" s="11">
        <f t="shared" si="29"/>
        <v>0</v>
      </c>
      <c r="O131" s="30">
        <v>0</v>
      </c>
      <c r="P131" s="12">
        <v>0</v>
      </c>
    </row>
    <row r="132" spans="1:17" x14ac:dyDescent="0.3">
      <c r="A132" s="9">
        <v>126</v>
      </c>
      <c r="B132" s="10" t="s">
        <v>126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30">
        <v>0</v>
      </c>
      <c r="J132" s="11">
        <f t="shared" ref="J132" si="33">E132-H132</f>
        <v>0</v>
      </c>
      <c r="K132" s="11">
        <v>0</v>
      </c>
      <c r="L132" s="11">
        <f t="shared" ref="L132" si="34">H132+K132</f>
        <v>0</v>
      </c>
      <c r="M132" s="30">
        <v>0</v>
      </c>
      <c r="N132" s="11">
        <f t="shared" ref="N132" si="35">E132-L132</f>
        <v>0</v>
      </c>
      <c r="O132" s="30">
        <v>0</v>
      </c>
      <c r="P132" s="12">
        <v>0</v>
      </c>
    </row>
    <row r="133" spans="1:17" s="31" customFormat="1" ht="30" customHeight="1" thickBot="1" x14ac:dyDescent="0.35">
      <c r="A133" s="9"/>
      <c r="B133" s="13" t="s">
        <v>8</v>
      </c>
      <c r="C133" s="14">
        <f t="shared" ref="C133:H133" si="36">SUM(C7:C132)</f>
        <v>3044145741.9099998</v>
      </c>
      <c r="D133" s="15">
        <f t="shared" si="36"/>
        <v>-117564480.75</v>
      </c>
      <c r="E133" s="16">
        <f t="shared" si="36"/>
        <v>2926581261.1599998</v>
      </c>
      <c r="F133" s="15">
        <f t="shared" si="36"/>
        <v>106202265.38999999</v>
      </c>
      <c r="G133" s="15">
        <f t="shared" si="36"/>
        <v>0</v>
      </c>
      <c r="H133" s="26">
        <f t="shared" si="36"/>
        <v>106202265.38999999</v>
      </c>
      <c r="I133" s="43">
        <f t="shared" ref="I133" si="37">H133/E133*100</f>
        <v>3.6288848971822136</v>
      </c>
      <c r="J133" s="15">
        <f t="shared" ref="J133" si="38">E133-H133</f>
        <v>2820378995.77</v>
      </c>
      <c r="K133" s="26">
        <f>SUM(K7:K132)</f>
        <v>5629240.0600000005</v>
      </c>
      <c r="L133" s="16">
        <f t="shared" ref="L133" si="39">H133+K133</f>
        <v>111831505.44999999</v>
      </c>
      <c r="M133" s="15">
        <f t="shared" ref="M133" si="40">L133/E133*100</f>
        <v>3.8212335647113962</v>
      </c>
      <c r="N133" s="15">
        <f t="shared" ref="N133" si="41">E133-L133</f>
        <v>2814749755.71</v>
      </c>
      <c r="O133" s="15">
        <f t="shared" ref="O133" si="42">N133/E133*100</f>
        <v>96.178766435288608</v>
      </c>
      <c r="P133" s="44">
        <f>SUM(P7:P132)</f>
        <v>522055686.71999997</v>
      </c>
      <c r="Q133"/>
    </row>
    <row r="134" spans="1:17" ht="15" thickTop="1" x14ac:dyDescent="0.3">
      <c r="B134" t="s">
        <v>9</v>
      </c>
      <c r="N134" s="2"/>
      <c r="O134" s="1"/>
    </row>
    <row r="135" spans="1:17" x14ac:dyDescent="0.3">
      <c r="O135" s="3"/>
    </row>
  </sheetData>
  <sortState xmlns:xlrd2="http://schemas.microsoft.com/office/spreadsheetml/2017/richdata2" ref="B7:P132">
    <sortCondition descending="1" ref="L7:L132"/>
    <sortCondition descending="1" ref="E7:E132"/>
    <sortCondition descending="1" ref="C7:C132"/>
    <sortCondition ref="B7:B132"/>
  </sortState>
  <mergeCells count="5">
    <mergeCell ref="B1:P1"/>
    <mergeCell ref="B2:P2"/>
    <mergeCell ref="B3:P3"/>
    <mergeCell ref="B4:P4"/>
    <mergeCell ref="N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&amp;A&amp;CUCEMGP - PCM&amp;R&amp;P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Q112"/>
  <sheetViews>
    <sheetView zoomScale="78" zoomScaleNormal="78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baseColWidth="10" defaultRowHeight="14.4" x14ac:dyDescent="0.3"/>
  <cols>
    <col min="1" max="1" width="5.6640625" customWidth="1"/>
    <col min="2" max="2" width="50.6640625" customWidth="1"/>
    <col min="3" max="6" width="16.6640625" customWidth="1"/>
    <col min="7" max="7" width="15.6640625" customWidth="1"/>
    <col min="8" max="8" width="16.6640625" customWidth="1"/>
    <col min="9" max="9" width="12.44140625" customWidth="1"/>
    <col min="10" max="10" width="16.6640625" customWidth="1"/>
    <col min="11" max="11" width="15" customWidth="1"/>
    <col min="12" max="12" width="16.6640625" customWidth="1"/>
    <col min="13" max="13" width="15.109375" customWidth="1"/>
    <col min="14" max="14" width="15.44140625" customWidth="1"/>
    <col min="15" max="15" width="12.109375" customWidth="1"/>
    <col min="16" max="16" width="15.5546875" customWidth="1"/>
  </cols>
  <sheetData>
    <row r="1" spans="1:16" x14ac:dyDescent="0.3">
      <c r="A1" s="4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3">
      <c r="A2" s="4"/>
      <c r="B2" s="45" t="s">
        <v>10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3">
      <c r="A3" s="4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x14ac:dyDescent="0.3">
      <c r="A4" s="4"/>
      <c r="B4" s="45" t="s">
        <v>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6.2" thickBot="1" x14ac:dyDescent="0.35">
      <c r="A5" s="4"/>
      <c r="B5" s="5" t="s">
        <v>167</v>
      </c>
      <c r="C5" s="47" t="s">
        <v>13</v>
      </c>
      <c r="D5" s="47"/>
      <c r="E5" s="47"/>
      <c r="F5" s="47"/>
      <c r="G5" s="47"/>
      <c r="H5" s="47"/>
      <c r="I5" s="47"/>
      <c r="J5" s="47"/>
      <c r="K5" s="47"/>
      <c r="L5" s="6"/>
      <c r="M5" s="7"/>
      <c r="N5" s="46" t="s">
        <v>168</v>
      </c>
      <c r="O5" s="46"/>
      <c r="P5" s="46"/>
    </row>
    <row r="6" spans="1:16" ht="58.2" thickTop="1" x14ac:dyDescent="0.3">
      <c r="A6" s="8"/>
      <c r="B6" s="22" t="s">
        <v>11</v>
      </c>
      <c r="C6" s="19" t="s">
        <v>3</v>
      </c>
      <c r="D6" s="19" t="s">
        <v>170</v>
      </c>
      <c r="E6" s="19" t="s">
        <v>4</v>
      </c>
      <c r="F6" s="19" t="s">
        <v>171</v>
      </c>
      <c r="G6" s="19" t="s">
        <v>174</v>
      </c>
      <c r="H6" s="19" t="s">
        <v>172</v>
      </c>
      <c r="I6" s="20" t="s">
        <v>5</v>
      </c>
      <c r="J6" s="19" t="s">
        <v>6</v>
      </c>
      <c r="K6" s="19" t="s">
        <v>173</v>
      </c>
      <c r="L6" s="19" t="s">
        <v>175</v>
      </c>
      <c r="M6" s="20" t="s">
        <v>5</v>
      </c>
      <c r="N6" s="19" t="s">
        <v>6</v>
      </c>
      <c r="O6" s="20" t="s">
        <v>5</v>
      </c>
      <c r="P6" s="21" t="s">
        <v>7</v>
      </c>
    </row>
    <row r="7" spans="1:16" x14ac:dyDescent="0.3">
      <c r="A7" s="9">
        <v>1</v>
      </c>
      <c r="B7" s="23" t="s">
        <v>148</v>
      </c>
      <c r="C7" s="2">
        <v>22372701</v>
      </c>
      <c r="D7" s="2">
        <v>-20002701</v>
      </c>
      <c r="E7" s="2">
        <v>2370000</v>
      </c>
      <c r="F7" s="2">
        <v>1372444.9</v>
      </c>
      <c r="G7" s="2">
        <v>0</v>
      </c>
      <c r="H7" s="2">
        <v>1372444.9</v>
      </c>
      <c r="I7" s="2">
        <f t="shared" ref="I7:I38" si="0">H7/E7*100</f>
        <v>57.909067510548518</v>
      </c>
      <c r="J7" s="2">
        <f t="shared" ref="J7:J38" si="1">E7-H7</f>
        <v>997555.10000000009</v>
      </c>
      <c r="K7" s="2">
        <v>0</v>
      </c>
      <c r="L7" s="2">
        <f t="shared" ref="L7:L38" si="2">H7+K7</f>
        <v>1372444.9</v>
      </c>
      <c r="M7" s="2">
        <f t="shared" ref="M7:M38" si="3">L7/E7*100</f>
        <v>57.909067510548518</v>
      </c>
      <c r="N7" s="2">
        <f t="shared" ref="N7:N38" si="4">E7-L7</f>
        <v>997555.10000000009</v>
      </c>
      <c r="O7" s="2">
        <f t="shared" ref="O7:O38" si="5">N7/E7*100</f>
        <v>42.090932489451482</v>
      </c>
      <c r="P7" s="24">
        <v>0</v>
      </c>
    </row>
    <row r="8" spans="1:16" ht="28.8" x14ac:dyDescent="0.3">
      <c r="A8" s="9">
        <v>2</v>
      </c>
      <c r="B8" s="10" t="s">
        <v>77</v>
      </c>
      <c r="C8" s="11">
        <v>10170266</v>
      </c>
      <c r="D8" s="11">
        <v>2353632.56</v>
      </c>
      <c r="E8" s="11">
        <v>12523898.560000001</v>
      </c>
      <c r="F8" s="11">
        <v>1156308.8799999999</v>
      </c>
      <c r="G8" s="11">
        <v>0</v>
      </c>
      <c r="H8" s="11">
        <v>1156308.8799999999</v>
      </c>
      <c r="I8" s="11">
        <f t="shared" si="0"/>
        <v>9.2328189537811127</v>
      </c>
      <c r="J8" s="11">
        <f t="shared" si="1"/>
        <v>11367589.68</v>
      </c>
      <c r="K8" s="11">
        <v>0</v>
      </c>
      <c r="L8" s="11">
        <f t="shared" si="2"/>
        <v>1156308.8799999999</v>
      </c>
      <c r="M8" s="11">
        <f t="shared" si="3"/>
        <v>9.2328189537811127</v>
      </c>
      <c r="N8" s="11">
        <f t="shared" si="4"/>
        <v>11367589.68</v>
      </c>
      <c r="O8" s="11">
        <f t="shared" si="5"/>
        <v>90.76718104621888</v>
      </c>
      <c r="P8" s="12">
        <v>8600000</v>
      </c>
    </row>
    <row r="9" spans="1:16" ht="28.8" x14ac:dyDescent="0.3">
      <c r="A9" s="9">
        <v>3</v>
      </c>
      <c r="B9" s="10" t="s">
        <v>89</v>
      </c>
      <c r="C9" s="11">
        <v>913605</v>
      </c>
      <c r="D9" s="11">
        <v>0</v>
      </c>
      <c r="E9" s="11">
        <v>913605</v>
      </c>
      <c r="F9" s="11">
        <v>527648.32999999996</v>
      </c>
      <c r="G9" s="11">
        <v>0</v>
      </c>
      <c r="H9" s="11">
        <v>527648.32999999996</v>
      </c>
      <c r="I9" s="11">
        <f t="shared" si="0"/>
        <v>57.754536150743476</v>
      </c>
      <c r="J9" s="11">
        <f t="shared" si="1"/>
        <v>385956.67000000004</v>
      </c>
      <c r="K9" s="11">
        <v>73185.320000000007</v>
      </c>
      <c r="L9" s="11">
        <f t="shared" si="2"/>
        <v>600833.64999999991</v>
      </c>
      <c r="M9" s="11">
        <f t="shared" si="3"/>
        <v>65.765144674120648</v>
      </c>
      <c r="N9" s="11">
        <f t="shared" si="4"/>
        <v>312771.35000000009</v>
      </c>
      <c r="O9" s="11">
        <f t="shared" si="5"/>
        <v>34.234855325879352</v>
      </c>
      <c r="P9" s="12">
        <v>720962</v>
      </c>
    </row>
    <row r="10" spans="1:16" ht="28.8" x14ac:dyDescent="0.3">
      <c r="A10" s="9">
        <v>4</v>
      </c>
      <c r="B10" s="10" t="s">
        <v>119</v>
      </c>
      <c r="C10" s="11">
        <v>1317173</v>
      </c>
      <c r="D10" s="11">
        <v>0</v>
      </c>
      <c r="E10" s="11">
        <v>1317173</v>
      </c>
      <c r="F10" s="11">
        <v>494215.67999999999</v>
      </c>
      <c r="G10" s="11">
        <v>0</v>
      </c>
      <c r="H10" s="11">
        <v>494215.67999999999</v>
      </c>
      <c r="I10" s="11">
        <f t="shared" si="0"/>
        <v>37.520939162889007</v>
      </c>
      <c r="J10" s="11">
        <f t="shared" si="1"/>
        <v>822957.32000000007</v>
      </c>
      <c r="K10" s="11">
        <v>0</v>
      </c>
      <c r="L10" s="11">
        <f t="shared" si="2"/>
        <v>494215.67999999999</v>
      </c>
      <c r="M10" s="11">
        <f t="shared" si="3"/>
        <v>37.520939162889007</v>
      </c>
      <c r="N10" s="11">
        <f t="shared" si="4"/>
        <v>822957.32000000007</v>
      </c>
      <c r="O10" s="11">
        <f t="shared" si="5"/>
        <v>62.479060837111</v>
      </c>
      <c r="P10" s="12">
        <v>591917</v>
      </c>
    </row>
    <row r="11" spans="1:16" ht="28.8" x14ac:dyDescent="0.3">
      <c r="A11" s="9">
        <v>5</v>
      </c>
      <c r="B11" s="10" t="s">
        <v>138</v>
      </c>
      <c r="C11" s="11">
        <v>2066253</v>
      </c>
      <c r="D11" s="11">
        <v>0</v>
      </c>
      <c r="E11" s="11">
        <v>2066253</v>
      </c>
      <c r="F11" s="11">
        <v>491355.44</v>
      </c>
      <c r="G11" s="11">
        <v>0</v>
      </c>
      <c r="H11" s="11">
        <v>491355.44</v>
      </c>
      <c r="I11" s="11">
        <f t="shared" si="0"/>
        <v>23.780023065907223</v>
      </c>
      <c r="J11" s="11">
        <f t="shared" si="1"/>
        <v>1574897.56</v>
      </c>
      <c r="K11" s="11">
        <v>0</v>
      </c>
      <c r="L11" s="11">
        <f t="shared" si="2"/>
        <v>491355.44</v>
      </c>
      <c r="M11" s="11">
        <f t="shared" si="3"/>
        <v>23.780023065907223</v>
      </c>
      <c r="N11" s="11">
        <f t="shared" si="4"/>
        <v>1574897.56</v>
      </c>
      <c r="O11" s="11">
        <f t="shared" si="5"/>
        <v>76.219976934092784</v>
      </c>
      <c r="P11" s="12">
        <v>0</v>
      </c>
    </row>
    <row r="12" spans="1:16" ht="28.8" x14ac:dyDescent="0.3">
      <c r="A12" s="9">
        <v>6</v>
      </c>
      <c r="B12" s="10" t="s">
        <v>69</v>
      </c>
      <c r="C12" s="11">
        <v>0</v>
      </c>
      <c r="D12" s="11">
        <v>895168</v>
      </c>
      <c r="E12" s="11">
        <v>895168</v>
      </c>
      <c r="F12" s="11">
        <v>452688</v>
      </c>
      <c r="G12" s="11">
        <v>0</v>
      </c>
      <c r="H12" s="11">
        <v>452688</v>
      </c>
      <c r="I12" s="11">
        <f t="shared" si="0"/>
        <v>50.570172302852647</v>
      </c>
      <c r="J12" s="11">
        <f t="shared" si="1"/>
        <v>442480</v>
      </c>
      <c r="K12" s="11">
        <v>0</v>
      </c>
      <c r="L12" s="11">
        <f t="shared" si="2"/>
        <v>452688</v>
      </c>
      <c r="M12" s="11">
        <f t="shared" si="3"/>
        <v>50.570172302852647</v>
      </c>
      <c r="N12" s="11">
        <f t="shared" si="4"/>
        <v>442480</v>
      </c>
      <c r="O12" s="11">
        <f t="shared" si="5"/>
        <v>49.429827697147353</v>
      </c>
      <c r="P12" s="12">
        <v>0</v>
      </c>
    </row>
    <row r="13" spans="1:16" x14ac:dyDescent="0.3">
      <c r="A13" s="9">
        <v>7</v>
      </c>
      <c r="B13" s="10" t="s">
        <v>93</v>
      </c>
      <c r="C13" s="11">
        <v>5647287</v>
      </c>
      <c r="D13" s="11">
        <v>-1265519.3999999999</v>
      </c>
      <c r="E13" s="11">
        <v>4381767.5999999996</v>
      </c>
      <c r="F13" s="11">
        <v>384910.72</v>
      </c>
      <c r="G13" s="11">
        <v>0</v>
      </c>
      <c r="H13" s="11">
        <v>384910.72</v>
      </c>
      <c r="I13" s="11">
        <f t="shared" si="0"/>
        <v>8.7843709465559048</v>
      </c>
      <c r="J13" s="11">
        <f t="shared" si="1"/>
        <v>3996856.88</v>
      </c>
      <c r="K13" s="11">
        <v>0</v>
      </c>
      <c r="L13" s="11">
        <f t="shared" si="2"/>
        <v>384910.72</v>
      </c>
      <c r="M13" s="11">
        <f t="shared" si="3"/>
        <v>8.7843709465559048</v>
      </c>
      <c r="N13" s="11">
        <f t="shared" si="4"/>
        <v>3996856.88</v>
      </c>
      <c r="O13" s="11">
        <f t="shared" si="5"/>
        <v>91.215629053444104</v>
      </c>
      <c r="P13" s="12">
        <v>1670151.6</v>
      </c>
    </row>
    <row r="14" spans="1:16" ht="28.8" x14ac:dyDescent="0.3">
      <c r="A14" s="9">
        <v>8</v>
      </c>
      <c r="B14" s="10" t="s">
        <v>83</v>
      </c>
      <c r="C14" s="11">
        <v>1961000</v>
      </c>
      <c r="D14" s="11">
        <v>0</v>
      </c>
      <c r="E14" s="11">
        <v>1961000</v>
      </c>
      <c r="F14" s="11">
        <v>282730.88</v>
      </c>
      <c r="G14" s="11">
        <v>0</v>
      </c>
      <c r="H14" s="11">
        <v>282730.88</v>
      </c>
      <c r="I14" s="11">
        <f t="shared" si="0"/>
        <v>14.417688934217237</v>
      </c>
      <c r="J14" s="11">
        <f t="shared" si="1"/>
        <v>1678269.12</v>
      </c>
      <c r="K14" s="11">
        <v>0</v>
      </c>
      <c r="L14" s="11">
        <f t="shared" si="2"/>
        <v>282730.88</v>
      </c>
      <c r="M14" s="11">
        <f t="shared" si="3"/>
        <v>14.417688934217237</v>
      </c>
      <c r="N14" s="11">
        <f t="shared" si="4"/>
        <v>1678269.12</v>
      </c>
      <c r="O14" s="11">
        <f t="shared" si="5"/>
        <v>85.582311065782761</v>
      </c>
      <c r="P14" s="12">
        <v>1700000</v>
      </c>
    </row>
    <row r="15" spans="1:16" x14ac:dyDescent="0.3">
      <c r="A15" s="9">
        <v>9</v>
      </c>
      <c r="B15" s="10" t="s">
        <v>136</v>
      </c>
      <c r="C15" s="11">
        <v>400971</v>
      </c>
      <c r="D15" s="11">
        <v>0</v>
      </c>
      <c r="E15" s="11">
        <v>400971</v>
      </c>
      <c r="F15" s="11">
        <v>268896.93</v>
      </c>
      <c r="G15" s="11">
        <v>0</v>
      </c>
      <c r="H15" s="11">
        <v>268896.93</v>
      </c>
      <c r="I15" s="11">
        <f t="shared" si="0"/>
        <v>67.061440852330961</v>
      </c>
      <c r="J15" s="11">
        <f t="shared" si="1"/>
        <v>132074.07</v>
      </c>
      <c r="K15" s="11">
        <v>0</v>
      </c>
      <c r="L15" s="11">
        <f t="shared" si="2"/>
        <v>268896.93</v>
      </c>
      <c r="M15" s="11">
        <f t="shared" si="3"/>
        <v>67.061440852330961</v>
      </c>
      <c r="N15" s="11">
        <f t="shared" si="4"/>
        <v>132074.07</v>
      </c>
      <c r="O15" s="11">
        <f t="shared" si="5"/>
        <v>32.938559147669032</v>
      </c>
      <c r="P15" s="12">
        <v>0</v>
      </c>
    </row>
    <row r="16" spans="1:16" ht="28.8" x14ac:dyDescent="0.3">
      <c r="A16" s="9">
        <v>10</v>
      </c>
      <c r="B16" s="10" t="s">
        <v>137</v>
      </c>
      <c r="C16" s="11">
        <v>52500</v>
      </c>
      <c r="D16" s="11">
        <v>249588.99</v>
      </c>
      <c r="E16" s="11">
        <v>302088.99</v>
      </c>
      <c r="F16" s="11">
        <v>221628.99</v>
      </c>
      <c r="G16" s="11">
        <v>0</v>
      </c>
      <c r="H16" s="11">
        <v>221628.99</v>
      </c>
      <c r="I16" s="11">
        <f t="shared" si="0"/>
        <v>73.365464262699547</v>
      </c>
      <c r="J16" s="11">
        <f t="shared" si="1"/>
        <v>80460</v>
      </c>
      <c r="K16" s="11">
        <v>0</v>
      </c>
      <c r="L16" s="11">
        <f t="shared" si="2"/>
        <v>221628.99</v>
      </c>
      <c r="M16" s="11">
        <f t="shared" si="3"/>
        <v>73.365464262699547</v>
      </c>
      <c r="N16" s="11">
        <f t="shared" si="4"/>
        <v>80460</v>
      </c>
      <c r="O16" s="11">
        <f t="shared" si="5"/>
        <v>26.634535737300457</v>
      </c>
      <c r="P16" s="12">
        <v>205040</v>
      </c>
    </row>
    <row r="17" spans="1:16" ht="28.8" x14ac:dyDescent="0.3">
      <c r="A17" s="9">
        <v>11</v>
      </c>
      <c r="B17" s="10" t="s">
        <v>92</v>
      </c>
      <c r="C17" s="11">
        <v>2285190.7200000002</v>
      </c>
      <c r="D17" s="11">
        <v>0</v>
      </c>
      <c r="E17" s="11">
        <v>2285190.7200000002</v>
      </c>
      <c r="F17" s="11">
        <v>161448.15</v>
      </c>
      <c r="G17" s="11">
        <v>0</v>
      </c>
      <c r="H17" s="11">
        <v>161448.15</v>
      </c>
      <c r="I17" s="11">
        <f t="shared" si="0"/>
        <v>7.0649748656427231</v>
      </c>
      <c r="J17" s="11">
        <f t="shared" si="1"/>
        <v>2123742.5700000003</v>
      </c>
      <c r="K17" s="11">
        <v>0</v>
      </c>
      <c r="L17" s="11">
        <f t="shared" si="2"/>
        <v>161448.15</v>
      </c>
      <c r="M17" s="11">
        <f t="shared" si="3"/>
        <v>7.0649748656427231</v>
      </c>
      <c r="N17" s="11">
        <f t="shared" si="4"/>
        <v>2123742.5700000003</v>
      </c>
      <c r="O17" s="11">
        <f t="shared" si="5"/>
        <v>92.935025134357289</v>
      </c>
      <c r="P17" s="12">
        <v>1142595.3600000001</v>
      </c>
    </row>
    <row r="18" spans="1:16" x14ac:dyDescent="0.3">
      <c r="A18" s="9">
        <v>12</v>
      </c>
      <c r="B18" s="10" t="s">
        <v>142</v>
      </c>
      <c r="C18" s="11">
        <v>352437</v>
      </c>
      <c r="D18" s="11">
        <v>85000</v>
      </c>
      <c r="E18" s="11">
        <v>437437</v>
      </c>
      <c r="F18" s="11">
        <v>135201.35999999999</v>
      </c>
      <c r="G18" s="11">
        <v>0</v>
      </c>
      <c r="H18" s="11">
        <v>135201.35999999999</v>
      </c>
      <c r="I18" s="11">
        <f t="shared" si="0"/>
        <v>30.907618697092374</v>
      </c>
      <c r="J18" s="11">
        <f t="shared" si="1"/>
        <v>302235.64</v>
      </c>
      <c r="K18" s="11">
        <v>0</v>
      </c>
      <c r="L18" s="11">
        <f t="shared" si="2"/>
        <v>135201.35999999999</v>
      </c>
      <c r="M18" s="11">
        <f t="shared" si="3"/>
        <v>30.907618697092374</v>
      </c>
      <c r="N18" s="11">
        <f t="shared" si="4"/>
        <v>302235.64</v>
      </c>
      <c r="O18" s="11">
        <f t="shared" si="5"/>
        <v>69.092381302907626</v>
      </c>
      <c r="P18" s="12">
        <v>352437</v>
      </c>
    </row>
    <row r="19" spans="1:16" ht="28.8" x14ac:dyDescent="0.3">
      <c r="A19" s="9">
        <v>13</v>
      </c>
      <c r="B19" s="10" t="s">
        <v>91</v>
      </c>
      <c r="C19" s="11">
        <v>1167317.26</v>
      </c>
      <c r="D19" s="11">
        <v>0</v>
      </c>
      <c r="E19" s="11">
        <v>1167317.26</v>
      </c>
      <c r="F19" s="11">
        <v>134040.73000000001</v>
      </c>
      <c r="G19" s="11">
        <v>0</v>
      </c>
      <c r="H19" s="11">
        <v>134040.73000000001</v>
      </c>
      <c r="I19" s="11">
        <f t="shared" si="0"/>
        <v>11.482802027616726</v>
      </c>
      <c r="J19" s="11">
        <f t="shared" si="1"/>
        <v>1033276.53</v>
      </c>
      <c r="K19" s="11">
        <v>0</v>
      </c>
      <c r="L19" s="11">
        <f t="shared" si="2"/>
        <v>134040.73000000001</v>
      </c>
      <c r="M19" s="11">
        <f t="shared" si="3"/>
        <v>11.482802027616726</v>
      </c>
      <c r="N19" s="11">
        <f t="shared" si="4"/>
        <v>1033276.53</v>
      </c>
      <c r="O19" s="11">
        <f t="shared" si="5"/>
        <v>88.517197972383272</v>
      </c>
      <c r="P19" s="12">
        <v>0</v>
      </c>
    </row>
    <row r="20" spans="1:16" ht="28.8" x14ac:dyDescent="0.3">
      <c r="A20" s="9">
        <v>14</v>
      </c>
      <c r="B20" s="10" t="s">
        <v>139</v>
      </c>
      <c r="C20" s="11">
        <v>413128</v>
      </c>
      <c r="D20" s="11">
        <v>0</v>
      </c>
      <c r="E20" s="11">
        <v>413128</v>
      </c>
      <c r="F20" s="11">
        <v>130480</v>
      </c>
      <c r="G20" s="11">
        <v>0</v>
      </c>
      <c r="H20" s="11">
        <v>130480</v>
      </c>
      <c r="I20" s="11">
        <f t="shared" si="0"/>
        <v>31.583431769330574</v>
      </c>
      <c r="J20" s="11">
        <f t="shared" si="1"/>
        <v>282648</v>
      </c>
      <c r="K20" s="11">
        <v>0</v>
      </c>
      <c r="L20" s="11">
        <f t="shared" si="2"/>
        <v>130480</v>
      </c>
      <c r="M20" s="11">
        <f t="shared" si="3"/>
        <v>31.583431769330574</v>
      </c>
      <c r="N20" s="11">
        <f t="shared" si="4"/>
        <v>282648</v>
      </c>
      <c r="O20" s="11">
        <f t="shared" si="5"/>
        <v>68.416568230669426</v>
      </c>
      <c r="P20" s="12">
        <v>277109.08</v>
      </c>
    </row>
    <row r="21" spans="1:16" ht="28.8" x14ac:dyDescent="0.3">
      <c r="A21" s="9">
        <v>15</v>
      </c>
      <c r="B21" s="10" t="s">
        <v>79</v>
      </c>
      <c r="C21" s="11">
        <v>404157.92</v>
      </c>
      <c r="D21" s="11">
        <v>0</v>
      </c>
      <c r="E21" s="11">
        <v>404157.92</v>
      </c>
      <c r="F21" s="11">
        <v>125164</v>
      </c>
      <c r="G21" s="11">
        <v>0</v>
      </c>
      <c r="H21" s="11">
        <v>125164</v>
      </c>
      <c r="I21" s="11">
        <f t="shared" si="0"/>
        <v>30.96908258039333</v>
      </c>
      <c r="J21" s="11">
        <f t="shared" si="1"/>
        <v>278993.91999999998</v>
      </c>
      <c r="K21" s="11">
        <v>0</v>
      </c>
      <c r="L21" s="11">
        <f t="shared" si="2"/>
        <v>125164</v>
      </c>
      <c r="M21" s="11">
        <f t="shared" si="3"/>
        <v>30.96908258039333</v>
      </c>
      <c r="N21" s="11">
        <f t="shared" si="4"/>
        <v>278993.91999999998</v>
      </c>
      <c r="O21" s="11">
        <f t="shared" si="5"/>
        <v>69.030917419606681</v>
      </c>
      <c r="P21" s="12">
        <v>202078.98</v>
      </c>
    </row>
    <row r="22" spans="1:16" ht="28.8" x14ac:dyDescent="0.3">
      <c r="A22" s="9">
        <v>16</v>
      </c>
      <c r="B22" s="10" t="s">
        <v>21</v>
      </c>
      <c r="C22" s="11">
        <v>1333359.68</v>
      </c>
      <c r="D22" s="11">
        <v>0</v>
      </c>
      <c r="E22" s="11">
        <v>1333359.68</v>
      </c>
      <c r="F22" s="11">
        <v>111754.87</v>
      </c>
      <c r="G22" s="11">
        <v>0</v>
      </c>
      <c r="H22" s="11">
        <v>111754.87</v>
      </c>
      <c r="I22" s="11">
        <f t="shared" si="0"/>
        <v>8.3814496325552597</v>
      </c>
      <c r="J22" s="11">
        <f t="shared" si="1"/>
        <v>1221604.81</v>
      </c>
      <c r="K22" s="11">
        <v>0</v>
      </c>
      <c r="L22" s="11">
        <f t="shared" si="2"/>
        <v>111754.87</v>
      </c>
      <c r="M22" s="11">
        <f t="shared" si="3"/>
        <v>8.3814496325552597</v>
      </c>
      <c r="N22" s="11">
        <f t="shared" si="4"/>
        <v>1221604.81</v>
      </c>
      <c r="O22" s="11">
        <f t="shared" si="5"/>
        <v>91.618550367444755</v>
      </c>
      <c r="P22" s="12">
        <v>378679.68</v>
      </c>
    </row>
    <row r="23" spans="1:16" ht="28.8" x14ac:dyDescent="0.3">
      <c r="A23" s="9">
        <v>17</v>
      </c>
      <c r="B23" s="10" t="s">
        <v>140</v>
      </c>
      <c r="C23" s="11">
        <v>101973</v>
      </c>
      <c r="D23" s="11">
        <v>0</v>
      </c>
      <c r="E23" s="11">
        <v>101973</v>
      </c>
      <c r="F23" s="11">
        <v>101973</v>
      </c>
      <c r="G23" s="11">
        <v>0</v>
      </c>
      <c r="H23" s="11">
        <v>101973</v>
      </c>
      <c r="I23" s="11">
        <f t="shared" si="0"/>
        <v>100</v>
      </c>
      <c r="J23" s="11">
        <f t="shared" si="1"/>
        <v>0</v>
      </c>
      <c r="K23" s="11">
        <v>0</v>
      </c>
      <c r="L23" s="11">
        <f t="shared" si="2"/>
        <v>101973</v>
      </c>
      <c r="M23" s="11">
        <f t="shared" si="3"/>
        <v>100</v>
      </c>
      <c r="N23" s="11">
        <f t="shared" si="4"/>
        <v>0</v>
      </c>
      <c r="O23" s="11">
        <f t="shared" si="5"/>
        <v>0</v>
      </c>
      <c r="P23" s="12">
        <v>101973</v>
      </c>
    </row>
    <row r="24" spans="1:16" ht="28.8" x14ac:dyDescent="0.3">
      <c r="A24" s="9">
        <v>18</v>
      </c>
      <c r="B24" s="10" t="s">
        <v>86</v>
      </c>
      <c r="C24" s="11">
        <v>296954</v>
      </c>
      <c r="D24" s="11">
        <v>0</v>
      </c>
      <c r="E24" s="11">
        <v>296954</v>
      </c>
      <c r="F24" s="11">
        <v>50535.77</v>
      </c>
      <c r="G24" s="11">
        <v>0</v>
      </c>
      <c r="H24" s="11">
        <v>50535.77</v>
      </c>
      <c r="I24" s="11">
        <f t="shared" si="0"/>
        <v>17.018046566134821</v>
      </c>
      <c r="J24" s="11">
        <f t="shared" si="1"/>
        <v>246418.23</v>
      </c>
      <c r="K24" s="11">
        <v>29695</v>
      </c>
      <c r="L24" s="11">
        <f t="shared" si="2"/>
        <v>80230.76999999999</v>
      </c>
      <c r="M24" s="11">
        <f t="shared" si="3"/>
        <v>27.017911865137357</v>
      </c>
      <c r="N24" s="11">
        <f t="shared" si="4"/>
        <v>216723.23</v>
      </c>
      <c r="O24" s="11">
        <f t="shared" si="5"/>
        <v>72.98208813486265</v>
      </c>
      <c r="P24" s="12">
        <v>118780</v>
      </c>
    </row>
    <row r="25" spans="1:16" x14ac:dyDescent="0.3">
      <c r="A25" s="9">
        <v>19</v>
      </c>
      <c r="B25" s="10" t="s">
        <v>143</v>
      </c>
      <c r="C25" s="11">
        <v>1331806</v>
      </c>
      <c r="D25" s="11">
        <v>0</v>
      </c>
      <c r="E25" s="11">
        <v>1331806</v>
      </c>
      <c r="F25" s="11">
        <v>75062.149999999994</v>
      </c>
      <c r="G25" s="11">
        <v>0</v>
      </c>
      <c r="H25" s="11">
        <v>75062.149999999994</v>
      </c>
      <c r="I25" s="11">
        <f t="shared" si="0"/>
        <v>5.6361174225074819</v>
      </c>
      <c r="J25" s="11">
        <f t="shared" si="1"/>
        <v>1256743.8500000001</v>
      </c>
      <c r="K25" s="11">
        <v>0</v>
      </c>
      <c r="L25" s="11">
        <f t="shared" si="2"/>
        <v>75062.149999999994</v>
      </c>
      <c r="M25" s="11">
        <f t="shared" si="3"/>
        <v>5.6361174225074819</v>
      </c>
      <c r="N25" s="11">
        <f t="shared" si="4"/>
        <v>1256743.8500000001</v>
      </c>
      <c r="O25" s="11">
        <f t="shared" si="5"/>
        <v>94.363882577492518</v>
      </c>
      <c r="P25" s="12">
        <v>696402</v>
      </c>
    </row>
    <row r="26" spans="1:16" ht="28.8" x14ac:dyDescent="0.3">
      <c r="A26" s="9">
        <v>20</v>
      </c>
      <c r="B26" s="10" t="s">
        <v>74</v>
      </c>
      <c r="C26" s="11">
        <v>105066</v>
      </c>
      <c r="D26" s="11">
        <v>436861</v>
      </c>
      <c r="E26" s="11">
        <v>541927</v>
      </c>
      <c r="F26" s="11">
        <v>74675.199999999997</v>
      </c>
      <c r="G26" s="11">
        <v>0</v>
      </c>
      <c r="H26" s="11">
        <v>74675.199999999997</v>
      </c>
      <c r="I26" s="11">
        <f t="shared" si="0"/>
        <v>13.779568096810085</v>
      </c>
      <c r="J26" s="11">
        <f t="shared" si="1"/>
        <v>467251.8</v>
      </c>
      <c r="K26" s="11">
        <v>0</v>
      </c>
      <c r="L26" s="11">
        <f t="shared" si="2"/>
        <v>74675.199999999997</v>
      </c>
      <c r="M26" s="11">
        <f t="shared" si="3"/>
        <v>13.779568096810085</v>
      </c>
      <c r="N26" s="11">
        <f t="shared" si="4"/>
        <v>467251.8</v>
      </c>
      <c r="O26" s="11">
        <f t="shared" si="5"/>
        <v>86.220431903189905</v>
      </c>
      <c r="P26" s="12">
        <v>438155.2</v>
      </c>
    </row>
    <row r="27" spans="1:16" x14ac:dyDescent="0.3">
      <c r="A27" s="9">
        <v>21</v>
      </c>
      <c r="B27" s="10" t="s">
        <v>141</v>
      </c>
      <c r="C27" s="11">
        <v>790460</v>
      </c>
      <c r="D27" s="11">
        <v>400000</v>
      </c>
      <c r="E27" s="11">
        <v>1190460</v>
      </c>
      <c r="F27" s="11">
        <v>71244.78</v>
      </c>
      <c r="G27" s="11">
        <v>0</v>
      </c>
      <c r="H27" s="11">
        <v>71244.78</v>
      </c>
      <c r="I27" s="11">
        <f t="shared" si="0"/>
        <v>5.9846429111435917</v>
      </c>
      <c r="J27" s="11">
        <f t="shared" si="1"/>
        <v>1119215.22</v>
      </c>
      <c r="K27" s="11">
        <v>0</v>
      </c>
      <c r="L27" s="11">
        <f t="shared" si="2"/>
        <v>71244.78</v>
      </c>
      <c r="M27" s="11">
        <f t="shared" si="3"/>
        <v>5.9846429111435917</v>
      </c>
      <c r="N27" s="11">
        <f t="shared" si="4"/>
        <v>1119215.22</v>
      </c>
      <c r="O27" s="11">
        <f t="shared" si="5"/>
        <v>94.015357088856405</v>
      </c>
      <c r="P27" s="12">
        <v>0</v>
      </c>
    </row>
    <row r="28" spans="1:16" x14ac:dyDescent="0.3">
      <c r="A28" s="9">
        <v>22</v>
      </c>
      <c r="B28" s="10" t="s">
        <v>37</v>
      </c>
      <c r="C28" s="11">
        <v>880000</v>
      </c>
      <c r="D28" s="11">
        <v>84000</v>
      </c>
      <c r="E28" s="11">
        <v>964000</v>
      </c>
      <c r="F28" s="11">
        <v>55920</v>
      </c>
      <c r="G28" s="11">
        <v>0</v>
      </c>
      <c r="H28" s="11">
        <v>55920</v>
      </c>
      <c r="I28" s="11">
        <f t="shared" si="0"/>
        <v>5.8008298755186729</v>
      </c>
      <c r="J28" s="11">
        <f t="shared" si="1"/>
        <v>908080</v>
      </c>
      <c r="K28" s="11">
        <v>0</v>
      </c>
      <c r="L28" s="11">
        <f t="shared" si="2"/>
        <v>55920</v>
      </c>
      <c r="M28" s="11">
        <f t="shared" si="3"/>
        <v>5.8008298755186729</v>
      </c>
      <c r="N28" s="11">
        <f t="shared" si="4"/>
        <v>908080</v>
      </c>
      <c r="O28" s="11">
        <f t="shared" si="5"/>
        <v>94.199170124481327</v>
      </c>
      <c r="P28" s="12">
        <v>0</v>
      </c>
    </row>
    <row r="29" spans="1:16" ht="28.8" x14ac:dyDescent="0.3">
      <c r="A29" s="9">
        <v>23</v>
      </c>
      <c r="B29" s="10" t="s">
        <v>144</v>
      </c>
      <c r="C29" s="11">
        <v>500000</v>
      </c>
      <c r="D29" s="11">
        <v>0</v>
      </c>
      <c r="E29" s="11">
        <v>500000</v>
      </c>
      <c r="F29" s="11">
        <v>55920</v>
      </c>
      <c r="G29" s="11">
        <v>0</v>
      </c>
      <c r="H29" s="11">
        <v>55920</v>
      </c>
      <c r="I29" s="11">
        <f t="shared" si="0"/>
        <v>11.183999999999999</v>
      </c>
      <c r="J29" s="11">
        <f t="shared" si="1"/>
        <v>444080</v>
      </c>
      <c r="K29" s="11">
        <v>0</v>
      </c>
      <c r="L29" s="11">
        <f t="shared" si="2"/>
        <v>55920</v>
      </c>
      <c r="M29" s="11">
        <f t="shared" si="3"/>
        <v>11.183999999999999</v>
      </c>
      <c r="N29" s="11">
        <f t="shared" si="4"/>
        <v>444080</v>
      </c>
      <c r="O29" s="11">
        <f t="shared" si="5"/>
        <v>88.815999999999988</v>
      </c>
      <c r="P29" s="12">
        <v>250002</v>
      </c>
    </row>
    <row r="30" spans="1:16" ht="28.8" x14ac:dyDescent="0.3">
      <c r="A30" s="9">
        <v>24</v>
      </c>
      <c r="B30" s="10" t="s">
        <v>78</v>
      </c>
      <c r="C30" s="11">
        <v>732794.45</v>
      </c>
      <c r="D30" s="11">
        <v>0</v>
      </c>
      <c r="E30" s="11">
        <v>732794.45</v>
      </c>
      <c r="F30" s="11">
        <v>55379.56</v>
      </c>
      <c r="G30" s="11">
        <v>0</v>
      </c>
      <c r="H30" s="11">
        <v>55379.56</v>
      </c>
      <c r="I30" s="11">
        <f t="shared" si="0"/>
        <v>7.5573116035472161</v>
      </c>
      <c r="J30" s="11">
        <f t="shared" si="1"/>
        <v>677414.8899999999</v>
      </c>
      <c r="K30" s="11">
        <v>0</v>
      </c>
      <c r="L30" s="11">
        <f t="shared" si="2"/>
        <v>55379.56</v>
      </c>
      <c r="M30" s="11">
        <f t="shared" si="3"/>
        <v>7.5573116035472161</v>
      </c>
      <c r="N30" s="11">
        <f t="shared" si="4"/>
        <v>677414.8899999999</v>
      </c>
      <c r="O30" s="11">
        <f t="shared" si="5"/>
        <v>92.44268839645278</v>
      </c>
      <c r="P30" s="12">
        <v>0</v>
      </c>
    </row>
    <row r="31" spans="1:16" ht="28.8" x14ac:dyDescent="0.3">
      <c r="A31" s="9">
        <v>25</v>
      </c>
      <c r="B31" s="10" t="s">
        <v>109</v>
      </c>
      <c r="C31" s="11">
        <v>343697</v>
      </c>
      <c r="D31" s="11">
        <v>0</v>
      </c>
      <c r="E31" s="11">
        <v>343697</v>
      </c>
      <c r="F31" s="11">
        <v>53573.36</v>
      </c>
      <c r="G31" s="11">
        <v>0</v>
      </c>
      <c r="H31" s="11">
        <v>53573.36</v>
      </c>
      <c r="I31" s="11">
        <f t="shared" si="0"/>
        <v>15.587380745249449</v>
      </c>
      <c r="J31" s="11">
        <f t="shared" si="1"/>
        <v>290123.64</v>
      </c>
      <c r="K31" s="11">
        <v>0</v>
      </c>
      <c r="L31" s="11">
        <f t="shared" si="2"/>
        <v>53573.36</v>
      </c>
      <c r="M31" s="11">
        <f t="shared" si="3"/>
        <v>15.587380745249449</v>
      </c>
      <c r="N31" s="11">
        <f t="shared" si="4"/>
        <v>290123.64</v>
      </c>
      <c r="O31" s="11">
        <f t="shared" si="5"/>
        <v>84.412619254750552</v>
      </c>
      <c r="P31" s="12">
        <v>145600.04</v>
      </c>
    </row>
    <row r="32" spans="1:16" ht="28.8" x14ac:dyDescent="0.3">
      <c r="A32" s="9">
        <v>26</v>
      </c>
      <c r="B32" s="10" t="s">
        <v>25</v>
      </c>
      <c r="C32" s="11">
        <v>217500</v>
      </c>
      <c r="D32" s="11">
        <v>0</v>
      </c>
      <c r="E32" s="11">
        <v>217500</v>
      </c>
      <c r="F32" s="11">
        <v>50988</v>
      </c>
      <c r="G32" s="11">
        <v>0</v>
      </c>
      <c r="H32" s="11">
        <v>50988</v>
      </c>
      <c r="I32" s="11">
        <f t="shared" si="0"/>
        <v>23.442758620689656</v>
      </c>
      <c r="J32" s="11">
        <f t="shared" si="1"/>
        <v>166512</v>
      </c>
      <c r="K32" s="11">
        <v>0</v>
      </c>
      <c r="L32" s="11">
        <f t="shared" si="2"/>
        <v>50988</v>
      </c>
      <c r="M32" s="11">
        <f t="shared" si="3"/>
        <v>23.442758620689656</v>
      </c>
      <c r="N32" s="11">
        <f t="shared" si="4"/>
        <v>166512</v>
      </c>
      <c r="O32" s="11">
        <f t="shared" si="5"/>
        <v>76.557241379310341</v>
      </c>
      <c r="P32" s="12">
        <v>73850</v>
      </c>
    </row>
    <row r="33" spans="1:16" ht="28.8" x14ac:dyDescent="0.3">
      <c r="A33" s="9">
        <v>27</v>
      </c>
      <c r="B33" s="10" t="s">
        <v>145</v>
      </c>
      <c r="C33" s="11">
        <v>100890</v>
      </c>
      <c r="D33" s="11">
        <v>183000</v>
      </c>
      <c r="E33" s="11">
        <v>283890</v>
      </c>
      <c r="F33" s="11">
        <v>46600</v>
      </c>
      <c r="G33" s="11">
        <v>0</v>
      </c>
      <c r="H33" s="11">
        <v>46600</v>
      </c>
      <c r="I33" s="11">
        <f t="shared" si="0"/>
        <v>16.414808552608402</v>
      </c>
      <c r="J33" s="11">
        <f t="shared" si="1"/>
        <v>237290</v>
      </c>
      <c r="K33" s="11">
        <v>0</v>
      </c>
      <c r="L33" s="11">
        <f t="shared" si="2"/>
        <v>46600</v>
      </c>
      <c r="M33" s="11">
        <f t="shared" si="3"/>
        <v>16.414808552608402</v>
      </c>
      <c r="N33" s="11">
        <f t="shared" si="4"/>
        <v>237290</v>
      </c>
      <c r="O33" s="11">
        <f t="shared" si="5"/>
        <v>83.585191447391594</v>
      </c>
      <c r="P33" s="12">
        <v>141944</v>
      </c>
    </row>
    <row r="34" spans="1:16" s="31" customFormat="1" ht="28.8" x14ac:dyDescent="0.3">
      <c r="A34" s="28">
        <v>28</v>
      </c>
      <c r="B34" s="29" t="s">
        <v>20</v>
      </c>
      <c r="C34" s="30">
        <v>180000</v>
      </c>
      <c r="D34" s="30">
        <v>0</v>
      </c>
      <c r="E34" s="30">
        <v>180000</v>
      </c>
      <c r="F34" s="30">
        <v>38800</v>
      </c>
      <c r="G34" s="30">
        <v>0</v>
      </c>
      <c r="H34" s="30">
        <v>38800</v>
      </c>
      <c r="I34" s="30">
        <f t="shared" si="0"/>
        <v>21.555555555555557</v>
      </c>
      <c r="J34" s="11">
        <f t="shared" si="1"/>
        <v>141200</v>
      </c>
      <c r="K34" s="30">
        <v>0</v>
      </c>
      <c r="L34" s="30">
        <f t="shared" si="2"/>
        <v>38800</v>
      </c>
      <c r="M34" s="30">
        <f t="shared" si="3"/>
        <v>21.555555555555557</v>
      </c>
      <c r="N34" s="30">
        <f t="shared" si="4"/>
        <v>141200</v>
      </c>
      <c r="O34" s="30">
        <f t="shared" si="5"/>
        <v>78.444444444444457</v>
      </c>
      <c r="P34" s="32">
        <v>0</v>
      </c>
    </row>
    <row r="35" spans="1:16" x14ac:dyDescent="0.3">
      <c r="A35" s="9">
        <v>29</v>
      </c>
      <c r="B35" s="10" t="s">
        <v>124</v>
      </c>
      <c r="C35" s="11">
        <v>1938336</v>
      </c>
      <c r="D35" s="11">
        <v>-1678336</v>
      </c>
      <c r="E35" s="11">
        <v>260000</v>
      </c>
      <c r="F35" s="11">
        <v>38400.83</v>
      </c>
      <c r="G35" s="11">
        <v>0</v>
      </c>
      <c r="H35" s="11">
        <v>38400.83</v>
      </c>
      <c r="I35" s="11">
        <f t="shared" si="0"/>
        <v>14.769550000000001</v>
      </c>
      <c r="J35" s="11">
        <f t="shared" si="1"/>
        <v>221599.16999999998</v>
      </c>
      <c r="K35" s="11">
        <v>0</v>
      </c>
      <c r="L35" s="11">
        <f t="shared" si="2"/>
        <v>38400.83</v>
      </c>
      <c r="M35" s="11">
        <f t="shared" si="3"/>
        <v>14.769550000000001</v>
      </c>
      <c r="N35" s="11">
        <f t="shared" si="4"/>
        <v>221599.16999999998</v>
      </c>
      <c r="O35" s="11">
        <f t="shared" si="5"/>
        <v>85.23044999999999</v>
      </c>
      <c r="P35" s="12">
        <v>0</v>
      </c>
    </row>
    <row r="36" spans="1:16" ht="28.8" x14ac:dyDescent="0.3">
      <c r="A36" s="9">
        <v>30</v>
      </c>
      <c r="B36" s="10" t="s">
        <v>30</v>
      </c>
      <c r="C36" s="11">
        <v>580000</v>
      </c>
      <c r="D36" s="11">
        <v>0</v>
      </c>
      <c r="E36" s="11">
        <v>580000</v>
      </c>
      <c r="F36" s="11">
        <v>37936.639999999999</v>
      </c>
      <c r="G36" s="11">
        <v>0</v>
      </c>
      <c r="H36" s="11">
        <v>37936.639999999999</v>
      </c>
      <c r="I36" s="11">
        <f t="shared" si="0"/>
        <v>6.5407999999999991</v>
      </c>
      <c r="J36" s="11">
        <f t="shared" si="1"/>
        <v>542063.35999999999</v>
      </c>
      <c r="K36" s="11">
        <v>0</v>
      </c>
      <c r="L36" s="11">
        <f t="shared" si="2"/>
        <v>37936.639999999999</v>
      </c>
      <c r="M36" s="11">
        <f t="shared" si="3"/>
        <v>6.5407999999999991</v>
      </c>
      <c r="N36" s="11">
        <f t="shared" si="4"/>
        <v>542063.35999999999</v>
      </c>
      <c r="O36" s="11">
        <f t="shared" si="5"/>
        <v>93.459199999999996</v>
      </c>
      <c r="P36" s="12">
        <v>0</v>
      </c>
    </row>
    <row r="37" spans="1:16" ht="28.8" x14ac:dyDescent="0.3">
      <c r="A37" s="9">
        <v>31</v>
      </c>
      <c r="B37" s="10" t="s">
        <v>28</v>
      </c>
      <c r="C37" s="11">
        <v>460520</v>
      </c>
      <c r="D37" s="11">
        <v>0</v>
      </c>
      <c r="E37" s="11">
        <v>460520</v>
      </c>
      <c r="F37" s="11">
        <v>32542.67</v>
      </c>
      <c r="G37" s="11">
        <v>0</v>
      </c>
      <c r="H37" s="11">
        <v>32542.67</v>
      </c>
      <c r="I37" s="11">
        <f t="shared" si="0"/>
        <v>7.0665052549292104</v>
      </c>
      <c r="J37" s="11">
        <f t="shared" si="1"/>
        <v>427977.33</v>
      </c>
      <c r="K37" s="11">
        <v>0</v>
      </c>
      <c r="L37" s="11">
        <f t="shared" si="2"/>
        <v>32542.67</v>
      </c>
      <c r="M37" s="11">
        <f t="shared" si="3"/>
        <v>7.0665052549292104</v>
      </c>
      <c r="N37" s="11">
        <f t="shared" si="4"/>
        <v>427977.33</v>
      </c>
      <c r="O37" s="11">
        <f t="shared" si="5"/>
        <v>92.933494745070789</v>
      </c>
      <c r="P37" s="12">
        <v>257520</v>
      </c>
    </row>
    <row r="38" spans="1:16" x14ac:dyDescent="0.3">
      <c r="A38" s="9">
        <v>32</v>
      </c>
      <c r="B38" s="10" t="s">
        <v>103</v>
      </c>
      <c r="C38" s="11">
        <v>464397</v>
      </c>
      <c r="D38" s="11">
        <v>-208776</v>
      </c>
      <c r="E38" s="11">
        <v>255621</v>
      </c>
      <c r="F38" s="11">
        <v>30624</v>
      </c>
      <c r="G38" s="11">
        <v>0</v>
      </c>
      <c r="H38" s="11">
        <v>30624</v>
      </c>
      <c r="I38" s="11">
        <f t="shared" si="0"/>
        <v>11.98023636555682</v>
      </c>
      <c r="J38" s="11">
        <f t="shared" si="1"/>
        <v>224997</v>
      </c>
      <c r="K38" s="11">
        <v>0</v>
      </c>
      <c r="L38" s="11">
        <f t="shared" si="2"/>
        <v>30624</v>
      </c>
      <c r="M38" s="11">
        <f t="shared" si="3"/>
        <v>11.98023636555682</v>
      </c>
      <c r="N38" s="11">
        <f t="shared" si="4"/>
        <v>224997</v>
      </c>
      <c r="O38" s="11">
        <f t="shared" si="5"/>
        <v>88.01976363444318</v>
      </c>
      <c r="P38" s="12">
        <v>85904</v>
      </c>
    </row>
    <row r="39" spans="1:16" ht="28.8" x14ac:dyDescent="0.3">
      <c r="A39" s="9">
        <v>33</v>
      </c>
      <c r="B39" s="10" t="s">
        <v>27</v>
      </c>
      <c r="C39" s="11">
        <v>763280</v>
      </c>
      <c r="D39" s="11">
        <v>0</v>
      </c>
      <c r="E39" s="11">
        <v>763280</v>
      </c>
      <c r="F39" s="11">
        <v>30061.82</v>
      </c>
      <c r="G39" s="11">
        <v>0</v>
      </c>
      <c r="H39" s="11">
        <v>30061.82</v>
      </c>
      <c r="I39" s="11">
        <f t="shared" ref="I39:I70" si="6">H39/E39*100</f>
        <v>3.938504873702966</v>
      </c>
      <c r="J39" s="11">
        <f t="shared" ref="J39:J70" si="7">E39-H39</f>
        <v>733218.18</v>
      </c>
      <c r="K39" s="11">
        <v>0</v>
      </c>
      <c r="L39" s="11">
        <f t="shared" ref="L39:L70" si="8">H39+K39</f>
        <v>30061.82</v>
      </c>
      <c r="M39" s="11">
        <f t="shared" ref="M39:M70" si="9">L39/E39*100</f>
        <v>3.938504873702966</v>
      </c>
      <c r="N39" s="11">
        <f t="shared" ref="N39:N70" si="10">E39-L39</f>
        <v>733218.18</v>
      </c>
      <c r="O39" s="11">
        <f t="shared" ref="O39:O70" si="11">N39/E39*100</f>
        <v>96.061495126297032</v>
      </c>
      <c r="P39" s="12">
        <v>381637.68</v>
      </c>
    </row>
    <row r="40" spans="1:16" ht="28.8" x14ac:dyDescent="0.3">
      <c r="A40" s="9">
        <v>34</v>
      </c>
      <c r="B40" s="10" t="s">
        <v>31</v>
      </c>
      <c r="C40" s="11">
        <v>150000</v>
      </c>
      <c r="D40" s="11">
        <v>0</v>
      </c>
      <c r="E40" s="11">
        <v>150000</v>
      </c>
      <c r="F40" s="11">
        <v>29006.959999999999</v>
      </c>
      <c r="G40" s="11">
        <v>0</v>
      </c>
      <c r="H40" s="11">
        <v>29006.959999999999</v>
      </c>
      <c r="I40" s="11">
        <f t="shared" si="6"/>
        <v>19.337973333333334</v>
      </c>
      <c r="J40" s="11">
        <f t="shared" si="7"/>
        <v>120993.04000000001</v>
      </c>
      <c r="K40" s="11">
        <v>0</v>
      </c>
      <c r="L40" s="11">
        <f t="shared" si="8"/>
        <v>29006.959999999999</v>
      </c>
      <c r="M40" s="11">
        <f t="shared" si="9"/>
        <v>19.337973333333334</v>
      </c>
      <c r="N40" s="11">
        <f t="shared" si="10"/>
        <v>120993.04000000001</v>
      </c>
      <c r="O40" s="11">
        <f t="shared" si="11"/>
        <v>80.662026666666677</v>
      </c>
      <c r="P40" s="12">
        <v>0</v>
      </c>
    </row>
    <row r="41" spans="1:16" s="31" customFormat="1" x14ac:dyDescent="0.3">
      <c r="A41" s="28">
        <v>35</v>
      </c>
      <c r="B41" s="29" t="s">
        <v>146</v>
      </c>
      <c r="C41" s="30">
        <v>323684</v>
      </c>
      <c r="D41" s="30">
        <v>0</v>
      </c>
      <c r="E41" s="30">
        <v>323684</v>
      </c>
      <c r="F41" s="30">
        <v>27960</v>
      </c>
      <c r="G41" s="30">
        <v>0</v>
      </c>
      <c r="H41" s="30">
        <v>27960</v>
      </c>
      <c r="I41" s="30">
        <f t="shared" si="6"/>
        <v>8.6380543987345675</v>
      </c>
      <c r="J41" s="30">
        <f t="shared" si="7"/>
        <v>295724</v>
      </c>
      <c r="K41" s="30">
        <v>0</v>
      </c>
      <c r="L41" s="30">
        <f t="shared" si="8"/>
        <v>27960</v>
      </c>
      <c r="M41" s="30">
        <f t="shared" si="9"/>
        <v>8.6380543987345675</v>
      </c>
      <c r="N41" s="30">
        <f t="shared" si="10"/>
        <v>295724</v>
      </c>
      <c r="O41" s="30">
        <f t="shared" si="11"/>
        <v>91.361945601265433</v>
      </c>
      <c r="P41" s="32">
        <v>194210</v>
      </c>
    </row>
    <row r="42" spans="1:16" s="31" customFormat="1" x14ac:dyDescent="0.3">
      <c r="A42" s="28">
        <v>36</v>
      </c>
      <c r="B42" s="29" t="s">
        <v>72</v>
      </c>
      <c r="C42" s="30">
        <v>3688428</v>
      </c>
      <c r="D42" s="30">
        <v>0</v>
      </c>
      <c r="E42" s="30">
        <v>3688428</v>
      </c>
      <c r="F42" s="30">
        <v>22606.95</v>
      </c>
      <c r="G42" s="30">
        <v>0</v>
      </c>
      <c r="H42" s="30">
        <v>22606.95</v>
      </c>
      <c r="I42" s="30">
        <f t="shared" si="6"/>
        <v>0.61291558354941456</v>
      </c>
      <c r="J42" s="30">
        <f t="shared" si="7"/>
        <v>3665821.05</v>
      </c>
      <c r="K42" s="30">
        <v>0</v>
      </c>
      <c r="L42" s="30">
        <f t="shared" si="8"/>
        <v>22606.95</v>
      </c>
      <c r="M42" s="30">
        <f t="shared" si="9"/>
        <v>0.61291558354941456</v>
      </c>
      <c r="N42" s="30">
        <f t="shared" si="10"/>
        <v>3665821.05</v>
      </c>
      <c r="O42" s="30">
        <f t="shared" si="11"/>
        <v>99.387084416450577</v>
      </c>
      <c r="P42" s="32">
        <v>1600000</v>
      </c>
    </row>
    <row r="43" spans="1:16" ht="28.8" x14ac:dyDescent="0.3">
      <c r="A43" s="9">
        <v>37</v>
      </c>
      <c r="B43" s="10" t="s">
        <v>67</v>
      </c>
      <c r="C43" s="11">
        <v>6407</v>
      </c>
      <c r="D43" s="11">
        <v>13513</v>
      </c>
      <c r="E43" s="11">
        <v>19920</v>
      </c>
      <c r="F43" s="11">
        <v>19920</v>
      </c>
      <c r="G43" s="11">
        <v>0</v>
      </c>
      <c r="H43" s="11">
        <v>19920</v>
      </c>
      <c r="I43" s="11">
        <f t="shared" si="6"/>
        <v>100</v>
      </c>
      <c r="J43" s="11">
        <f t="shared" si="7"/>
        <v>0</v>
      </c>
      <c r="K43" s="11">
        <v>0</v>
      </c>
      <c r="L43" s="11">
        <f t="shared" si="8"/>
        <v>19920</v>
      </c>
      <c r="M43" s="11">
        <f t="shared" si="9"/>
        <v>100</v>
      </c>
      <c r="N43" s="11">
        <f t="shared" si="10"/>
        <v>0</v>
      </c>
      <c r="O43" s="11">
        <f t="shared" si="11"/>
        <v>0</v>
      </c>
      <c r="P43" s="12">
        <v>6407</v>
      </c>
    </row>
    <row r="44" spans="1:16" ht="28.8" x14ac:dyDescent="0.3">
      <c r="A44" s="9">
        <v>38</v>
      </c>
      <c r="B44" s="10" t="s">
        <v>50</v>
      </c>
      <c r="C44" s="11">
        <v>226330</v>
      </c>
      <c r="D44" s="11">
        <v>1309</v>
      </c>
      <c r="E44" s="11">
        <v>227639</v>
      </c>
      <c r="F44" s="11">
        <v>14947.76</v>
      </c>
      <c r="G44" s="11">
        <v>0</v>
      </c>
      <c r="H44" s="11">
        <v>14947.76</v>
      </c>
      <c r="I44" s="11">
        <f t="shared" si="6"/>
        <v>6.5664319382882548</v>
      </c>
      <c r="J44" s="11">
        <f t="shared" si="7"/>
        <v>212691.24</v>
      </c>
      <c r="K44" s="11">
        <v>0</v>
      </c>
      <c r="L44" s="11">
        <f t="shared" si="8"/>
        <v>14947.76</v>
      </c>
      <c r="M44" s="11">
        <f t="shared" si="9"/>
        <v>6.5664319382882548</v>
      </c>
      <c r="N44" s="11">
        <f t="shared" si="10"/>
        <v>212691.24</v>
      </c>
      <c r="O44" s="11">
        <f t="shared" si="11"/>
        <v>93.433568061711739</v>
      </c>
      <c r="P44" s="12">
        <v>0</v>
      </c>
    </row>
    <row r="45" spans="1:16" x14ac:dyDescent="0.3">
      <c r="A45" s="9">
        <v>39</v>
      </c>
      <c r="B45" s="10" t="s">
        <v>122</v>
      </c>
      <c r="C45" s="11">
        <v>209000</v>
      </c>
      <c r="D45" s="11">
        <v>0</v>
      </c>
      <c r="E45" s="11">
        <v>209000</v>
      </c>
      <c r="F45" s="11">
        <v>14248.86</v>
      </c>
      <c r="G45" s="11">
        <v>0</v>
      </c>
      <c r="H45" s="11">
        <v>14248.86</v>
      </c>
      <c r="I45" s="11">
        <f t="shared" si="6"/>
        <v>6.8176363636363648</v>
      </c>
      <c r="J45" s="11">
        <f t="shared" si="7"/>
        <v>194751.14</v>
      </c>
      <c r="K45" s="11">
        <v>0</v>
      </c>
      <c r="L45" s="11">
        <f t="shared" si="8"/>
        <v>14248.86</v>
      </c>
      <c r="M45" s="11">
        <f t="shared" si="9"/>
        <v>6.8176363636363648</v>
      </c>
      <c r="N45" s="11">
        <f t="shared" si="10"/>
        <v>194751.14</v>
      </c>
      <c r="O45" s="11">
        <f t="shared" si="11"/>
        <v>93.182363636363647</v>
      </c>
      <c r="P45" s="12">
        <v>48356</v>
      </c>
    </row>
    <row r="46" spans="1:16" ht="28.8" x14ac:dyDescent="0.3">
      <c r="A46" s="9">
        <v>40</v>
      </c>
      <c r="B46" s="10" t="s">
        <v>117</v>
      </c>
      <c r="C46" s="11">
        <v>2045000</v>
      </c>
      <c r="D46" s="11">
        <v>0</v>
      </c>
      <c r="E46" s="11">
        <v>2045000</v>
      </c>
      <c r="F46" s="11">
        <v>12178.84</v>
      </c>
      <c r="G46" s="11">
        <v>0</v>
      </c>
      <c r="H46" s="11">
        <v>12178.84</v>
      </c>
      <c r="I46" s="30">
        <f t="shared" si="6"/>
        <v>0.59554229828850858</v>
      </c>
      <c r="J46" s="11">
        <f t="shared" si="7"/>
        <v>2032821.16</v>
      </c>
      <c r="K46" s="11">
        <v>0</v>
      </c>
      <c r="L46" s="11">
        <f t="shared" si="8"/>
        <v>12178.84</v>
      </c>
      <c r="M46" s="30">
        <f t="shared" si="9"/>
        <v>0.59554229828850858</v>
      </c>
      <c r="N46" s="11">
        <f t="shared" si="10"/>
        <v>2032821.16</v>
      </c>
      <c r="O46" s="30">
        <f t="shared" si="11"/>
        <v>99.404457701711493</v>
      </c>
      <c r="P46" s="12">
        <v>961150</v>
      </c>
    </row>
    <row r="47" spans="1:16" ht="28.8" x14ac:dyDescent="0.3">
      <c r="A47" s="9">
        <v>41</v>
      </c>
      <c r="B47" s="10" t="s">
        <v>147</v>
      </c>
      <c r="C47" s="11">
        <v>150000</v>
      </c>
      <c r="D47" s="11">
        <v>0</v>
      </c>
      <c r="E47" s="11">
        <v>150000</v>
      </c>
      <c r="F47" s="11">
        <v>9808.01</v>
      </c>
      <c r="G47" s="11">
        <v>0</v>
      </c>
      <c r="H47" s="11">
        <v>9808.01</v>
      </c>
      <c r="I47" s="11">
        <f t="shared" si="6"/>
        <v>6.5386733333333336</v>
      </c>
      <c r="J47" s="11">
        <f t="shared" si="7"/>
        <v>140191.99</v>
      </c>
      <c r="K47" s="11">
        <v>0</v>
      </c>
      <c r="L47" s="11">
        <f t="shared" si="8"/>
        <v>9808.01</v>
      </c>
      <c r="M47" s="11">
        <f t="shared" si="9"/>
        <v>6.5386733333333336</v>
      </c>
      <c r="N47" s="11">
        <f t="shared" si="10"/>
        <v>140191.99</v>
      </c>
      <c r="O47" s="11">
        <f t="shared" si="11"/>
        <v>93.46132666666665</v>
      </c>
      <c r="P47" s="12">
        <v>75000</v>
      </c>
    </row>
    <row r="48" spans="1:16" x14ac:dyDescent="0.3">
      <c r="A48" s="9">
        <v>42</v>
      </c>
      <c r="B48" s="10" t="s">
        <v>95</v>
      </c>
      <c r="C48" s="11">
        <v>10000</v>
      </c>
      <c r="D48" s="11">
        <v>0</v>
      </c>
      <c r="E48" s="11">
        <v>10000</v>
      </c>
      <c r="F48" s="11">
        <v>9320</v>
      </c>
      <c r="G48" s="11">
        <v>0</v>
      </c>
      <c r="H48" s="11">
        <v>9320</v>
      </c>
      <c r="I48" s="11">
        <f t="shared" si="6"/>
        <v>93.2</v>
      </c>
      <c r="J48" s="11">
        <f t="shared" si="7"/>
        <v>680</v>
      </c>
      <c r="K48" s="11">
        <v>0</v>
      </c>
      <c r="L48" s="11">
        <f t="shared" si="8"/>
        <v>9320</v>
      </c>
      <c r="M48" s="11">
        <f t="shared" si="9"/>
        <v>93.2</v>
      </c>
      <c r="N48" s="11">
        <f t="shared" si="10"/>
        <v>680</v>
      </c>
      <c r="O48" s="11">
        <f t="shared" si="11"/>
        <v>6.8000000000000007</v>
      </c>
      <c r="P48" s="12">
        <v>9320</v>
      </c>
    </row>
    <row r="49" spans="1:16" s="31" customFormat="1" ht="28.8" x14ac:dyDescent="0.3">
      <c r="A49" s="28">
        <v>43</v>
      </c>
      <c r="B49" s="29" t="s">
        <v>24</v>
      </c>
      <c r="C49" s="30">
        <v>707600</v>
      </c>
      <c r="D49" s="30">
        <v>0</v>
      </c>
      <c r="E49" s="30">
        <v>707600</v>
      </c>
      <c r="F49" s="30">
        <v>6960</v>
      </c>
      <c r="G49" s="30">
        <v>0</v>
      </c>
      <c r="H49" s="30">
        <v>6960</v>
      </c>
      <c r="I49" s="30">
        <f t="shared" si="6"/>
        <v>0.98360655737704927</v>
      </c>
      <c r="J49" s="30">
        <f t="shared" si="7"/>
        <v>700640</v>
      </c>
      <c r="K49" s="30">
        <v>0</v>
      </c>
      <c r="L49" s="30">
        <f t="shared" si="8"/>
        <v>6960</v>
      </c>
      <c r="M49" s="30">
        <f t="shared" si="9"/>
        <v>0.98360655737704927</v>
      </c>
      <c r="N49" s="30">
        <f t="shared" si="10"/>
        <v>700640</v>
      </c>
      <c r="O49" s="30">
        <f t="shared" si="11"/>
        <v>99.016393442622956</v>
      </c>
      <c r="P49" s="32">
        <v>353800</v>
      </c>
    </row>
    <row r="50" spans="1:16" ht="28.8" x14ac:dyDescent="0.3">
      <c r="A50" s="9">
        <v>44</v>
      </c>
      <c r="B50" s="10" t="s">
        <v>149</v>
      </c>
      <c r="C50" s="11">
        <v>95000</v>
      </c>
      <c r="D50" s="11">
        <v>56000</v>
      </c>
      <c r="E50" s="11">
        <v>151000</v>
      </c>
      <c r="F50" s="11">
        <v>4690</v>
      </c>
      <c r="G50" s="11">
        <v>0</v>
      </c>
      <c r="H50" s="11">
        <v>4690</v>
      </c>
      <c r="I50" s="11">
        <f t="shared" si="6"/>
        <v>3.1059602649006623</v>
      </c>
      <c r="J50" s="11">
        <f t="shared" si="7"/>
        <v>146310</v>
      </c>
      <c r="K50" s="11">
        <v>0</v>
      </c>
      <c r="L50" s="11">
        <f t="shared" si="8"/>
        <v>4690</v>
      </c>
      <c r="M50" s="11">
        <f t="shared" si="9"/>
        <v>3.1059602649006623</v>
      </c>
      <c r="N50" s="11">
        <f t="shared" si="10"/>
        <v>146310</v>
      </c>
      <c r="O50" s="11">
        <f t="shared" si="11"/>
        <v>96.894039735099341</v>
      </c>
      <c r="P50" s="12">
        <v>47592</v>
      </c>
    </row>
    <row r="51" spans="1:16" ht="28.8" x14ac:dyDescent="0.3">
      <c r="A51" s="9">
        <v>45</v>
      </c>
      <c r="B51" s="10" t="s">
        <v>64</v>
      </c>
      <c r="C51" s="11">
        <v>1315500</v>
      </c>
      <c r="D51" s="11">
        <v>0</v>
      </c>
      <c r="E51" s="11">
        <v>1315500</v>
      </c>
      <c r="F51" s="11">
        <v>3450.3</v>
      </c>
      <c r="G51" s="11">
        <v>0</v>
      </c>
      <c r="H51" s="11">
        <v>3450.3</v>
      </c>
      <c r="I51" s="11">
        <f t="shared" si="6"/>
        <v>0.26228050171037631</v>
      </c>
      <c r="J51" s="11">
        <f t="shared" si="7"/>
        <v>1312049.7</v>
      </c>
      <c r="K51" s="11">
        <v>0</v>
      </c>
      <c r="L51" s="11">
        <f t="shared" si="8"/>
        <v>3450.3</v>
      </c>
      <c r="M51" s="11">
        <f t="shared" si="9"/>
        <v>0.26228050171037631</v>
      </c>
      <c r="N51" s="11">
        <f t="shared" si="10"/>
        <v>1312049.7</v>
      </c>
      <c r="O51" s="11">
        <f t="shared" si="11"/>
        <v>99.737719498289621</v>
      </c>
      <c r="P51" s="12">
        <v>0</v>
      </c>
    </row>
    <row r="52" spans="1:16" x14ac:dyDescent="0.3">
      <c r="A52" s="9">
        <v>46</v>
      </c>
      <c r="B52" s="10" t="s">
        <v>162</v>
      </c>
      <c r="C52" s="11">
        <v>40496090</v>
      </c>
      <c r="D52" s="11">
        <v>0</v>
      </c>
      <c r="E52" s="11">
        <v>40496090</v>
      </c>
      <c r="F52" s="11">
        <v>0</v>
      </c>
      <c r="G52" s="11">
        <v>0</v>
      </c>
      <c r="H52" s="11">
        <v>0</v>
      </c>
      <c r="I52" s="11">
        <f t="shared" si="6"/>
        <v>0</v>
      </c>
      <c r="J52" s="11">
        <f t="shared" si="7"/>
        <v>40496090</v>
      </c>
      <c r="K52" s="11">
        <v>0</v>
      </c>
      <c r="L52" s="11">
        <f t="shared" si="8"/>
        <v>0</v>
      </c>
      <c r="M52" s="11">
        <f t="shared" si="9"/>
        <v>0</v>
      </c>
      <c r="N52" s="11">
        <f t="shared" si="10"/>
        <v>40496090</v>
      </c>
      <c r="O52" s="11">
        <f t="shared" si="11"/>
        <v>100</v>
      </c>
      <c r="P52" s="12">
        <v>0</v>
      </c>
    </row>
    <row r="53" spans="1:16" x14ac:dyDescent="0.3">
      <c r="A53" s="9">
        <v>47</v>
      </c>
      <c r="B53" s="10" t="s">
        <v>100</v>
      </c>
      <c r="C53" s="11">
        <v>8944938</v>
      </c>
      <c r="D53" s="11">
        <v>0</v>
      </c>
      <c r="E53" s="11">
        <v>8944938</v>
      </c>
      <c r="F53" s="11">
        <v>0</v>
      </c>
      <c r="G53" s="11">
        <v>0</v>
      </c>
      <c r="H53" s="11">
        <v>0</v>
      </c>
      <c r="I53" s="11">
        <f t="shared" si="6"/>
        <v>0</v>
      </c>
      <c r="J53" s="11">
        <f t="shared" si="7"/>
        <v>8944938</v>
      </c>
      <c r="K53" s="11">
        <v>0</v>
      </c>
      <c r="L53" s="11">
        <f t="shared" si="8"/>
        <v>0</v>
      </c>
      <c r="M53" s="11">
        <f t="shared" si="9"/>
        <v>0</v>
      </c>
      <c r="N53" s="11">
        <f t="shared" si="10"/>
        <v>8944938</v>
      </c>
      <c r="O53" s="11">
        <f t="shared" si="11"/>
        <v>100</v>
      </c>
      <c r="P53" s="12">
        <v>0</v>
      </c>
    </row>
    <row r="54" spans="1:16" ht="28.8" x14ac:dyDescent="0.3">
      <c r="A54" s="9">
        <v>48</v>
      </c>
      <c r="B54" s="10" t="s">
        <v>105</v>
      </c>
      <c r="C54" s="11">
        <v>8700577</v>
      </c>
      <c r="D54" s="11">
        <v>0</v>
      </c>
      <c r="E54" s="11">
        <v>8700577</v>
      </c>
      <c r="F54" s="11">
        <v>0</v>
      </c>
      <c r="G54" s="11">
        <v>0</v>
      </c>
      <c r="H54" s="11">
        <v>0</v>
      </c>
      <c r="I54" s="11">
        <f t="shared" si="6"/>
        <v>0</v>
      </c>
      <c r="J54" s="11">
        <f t="shared" si="7"/>
        <v>8700577</v>
      </c>
      <c r="K54" s="11">
        <v>0</v>
      </c>
      <c r="L54" s="11">
        <f t="shared" si="8"/>
        <v>0</v>
      </c>
      <c r="M54" s="11">
        <f t="shared" si="9"/>
        <v>0</v>
      </c>
      <c r="N54" s="11">
        <f t="shared" si="10"/>
        <v>8700577</v>
      </c>
      <c r="O54" s="11">
        <f t="shared" si="11"/>
        <v>100</v>
      </c>
      <c r="P54" s="12">
        <v>0</v>
      </c>
    </row>
    <row r="55" spans="1:16" ht="28.8" x14ac:dyDescent="0.3">
      <c r="A55" s="9">
        <v>49</v>
      </c>
      <c r="B55" s="10" t="s">
        <v>125</v>
      </c>
      <c r="C55" s="11">
        <v>5000000</v>
      </c>
      <c r="D55" s="11">
        <v>0</v>
      </c>
      <c r="E55" s="11">
        <v>5000000</v>
      </c>
      <c r="F55" s="11">
        <v>0</v>
      </c>
      <c r="G55" s="11">
        <v>0</v>
      </c>
      <c r="H55" s="11">
        <v>0</v>
      </c>
      <c r="I55" s="11">
        <f t="shared" si="6"/>
        <v>0</v>
      </c>
      <c r="J55" s="11">
        <f t="shared" si="7"/>
        <v>5000000</v>
      </c>
      <c r="K55" s="11">
        <v>0</v>
      </c>
      <c r="L55" s="11">
        <f t="shared" si="8"/>
        <v>0</v>
      </c>
      <c r="M55" s="11">
        <f t="shared" si="9"/>
        <v>0</v>
      </c>
      <c r="N55" s="11">
        <f t="shared" si="10"/>
        <v>5000000</v>
      </c>
      <c r="O55" s="11">
        <f t="shared" si="11"/>
        <v>100</v>
      </c>
      <c r="P55" s="12">
        <v>0</v>
      </c>
    </row>
    <row r="56" spans="1:16" x14ac:dyDescent="0.3">
      <c r="A56" s="9">
        <v>50</v>
      </c>
      <c r="B56" s="10" t="s">
        <v>84</v>
      </c>
      <c r="C56" s="11">
        <v>2320000</v>
      </c>
      <c r="D56" s="11">
        <v>0</v>
      </c>
      <c r="E56" s="11">
        <v>2320000</v>
      </c>
      <c r="F56" s="11">
        <v>0</v>
      </c>
      <c r="G56" s="11">
        <v>0</v>
      </c>
      <c r="H56" s="11">
        <v>0</v>
      </c>
      <c r="I56" s="30">
        <f t="shared" si="6"/>
        <v>0</v>
      </c>
      <c r="J56" s="11">
        <f t="shared" si="7"/>
        <v>2320000</v>
      </c>
      <c r="K56" s="11">
        <v>0</v>
      </c>
      <c r="L56" s="11">
        <f t="shared" si="8"/>
        <v>0</v>
      </c>
      <c r="M56" s="30">
        <f t="shared" si="9"/>
        <v>0</v>
      </c>
      <c r="N56" s="11">
        <f t="shared" si="10"/>
        <v>2320000</v>
      </c>
      <c r="O56" s="30">
        <f t="shared" si="11"/>
        <v>100</v>
      </c>
      <c r="P56" s="12">
        <v>1159999.98</v>
      </c>
    </row>
    <row r="57" spans="1:16" x14ac:dyDescent="0.3">
      <c r="A57" s="9">
        <v>51</v>
      </c>
      <c r="B57" s="10" t="s">
        <v>110</v>
      </c>
      <c r="C57" s="11">
        <v>2800000</v>
      </c>
      <c r="D57" s="11">
        <v>-504000</v>
      </c>
      <c r="E57" s="11">
        <v>2296000</v>
      </c>
      <c r="F57" s="11">
        <v>0</v>
      </c>
      <c r="G57" s="11">
        <v>0</v>
      </c>
      <c r="H57" s="11">
        <v>0</v>
      </c>
      <c r="I57" s="30">
        <f t="shared" si="6"/>
        <v>0</v>
      </c>
      <c r="J57" s="11">
        <f t="shared" si="7"/>
        <v>2296000</v>
      </c>
      <c r="K57" s="11">
        <v>0</v>
      </c>
      <c r="L57" s="11">
        <f t="shared" si="8"/>
        <v>0</v>
      </c>
      <c r="M57" s="30">
        <f t="shared" si="9"/>
        <v>0</v>
      </c>
      <c r="N57" s="11">
        <f t="shared" si="10"/>
        <v>2296000</v>
      </c>
      <c r="O57" s="30">
        <f t="shared" si="11"/>
        <v>100</v>
      </c>
      <c r="P57" s="12">
        <v>0</v>
      </c>
    </row>
    <row r="58" spans="1:16" ht="28.8" x14ac:dyDescent="0.3">
      <c r="A58" s="9">
        <v>52</v>
      </c>
      <c r="B58" s="10" t="s">
        <v>130</v>
      </c>
      <c r="C58" s="11">
        <v>2172539</v>
      </c>
      <c r="D58" s="11">
        <v>0</v>
      </c>
      <c r="E58" s="11">
        <v>2172539</v>
      </c>
      <c r="F58" s="11">
        <v>0</v>
      </c>
      <c r="G58" s="11">
        <v>0</v>
      </c>
      <c r="H58" s="11">
        <v>0</v>
      </c>
      <c r="I58" s="11">
        <f t="shared" si="6"/>
        <v>0</v>
      </c>
      <c r="J58" s="11">
        <f t="shared" si="7"/>
        <v>2172539</v>
      </c>
      <c r="K58" s="11">
        <v>0</v>
      </c>
      <c r="L58" s="11">
        <f t="shared" si="8"/>
        <v>0</v>
      </c>
      <c r="M58" s="11">
        <f t="shared" si="9"/>
        <v>0</v>
      </c>
      <c r="N58" s="11">
        <f t="shared" si="10"/>
        <v>2172539</v>
      </c>
      <c r="O58" s="11">
        <f t="shared" si="11"/>
        <v>100</v>
      </c>
      <c r="P58" s="12">
        <v>1093269.46</v>
      </c>
    </row>
    <row r="59" spans="1:16" x14ac:dyDescent="0.3">
      <c r="A59" s="9">
        <v>53</v>
      </c>
      <c r="B59" s="10" t="s">
        <v>58</v>
      </c>
      <c r="C59" s="11">
        <v>763716</v>
      </c>
      <c r="D59" s="11">
        <v>1000000</v>
      </c>
      <c r="E59" s="11">
        <v>1763716</v>
      </c>
      <c r="F59" s="11">
        <v>0</v>
      </c>
      <c r="G59" s="11">
        <v>0</v>
      </c>
      <c r="H59" s="11">
        <v>0</v>
      </c>
      <c r="I59" s="30">
        <f t="shared" si="6"/>
        <v>0</v>
      </c>
      <c r="J59" s="11">
        <f t="shared" si="7"/>
        <v>1763716</v>
      </c>
      <c r="K59" s="11">
        <v>0</v>
      </c>
      <c r="L59" s="11">
        <f t="shared" si="8"/>
        <v>0</v>
      </c>
      <c r="M59" s="30">
        <f t="shared" si="9"/>
        <v>0</v>
      </c>
      <c r="N59" s="11">
        <f t="shared" si="10"/>
        <v>1763716</v>
      </c>
      <c r="O59" s="30">
        <f t="shared" si="11"/>
        <v>100</v>
      </c>
      <c r="P59" s="12">
        <v>1000276</v>
      </c>
    </row>
    <row r="60" spans="1:16" x14ac:dyDescent="0.3">
      <c r="A60" s="9">
        <v>54</v>
      </c>
      <c r="B60" s="10" t="s">
        <v>60</v>
      </c>
      <c r="C60" s="11">
        <v>1700000</v>
      </c>
      <c r="D60" s="11">
        <v>0</v>
      </c>
      <c r="E60" s="11">
        <v>1700000</v>
      </c>
      <c r="F60" s="11">
        <v>0</v>
      </c>
      <c r="G60" s="11">
        <v>0</v>
      </c>
      <c r="H60" s="11">
        <v>0</v>
      </c>
      <c r="I60" s="11">
        <f t="shared" si="6"/>
        <v>0</v>
      </c>
      <c r="J60" s="11">
        <f t="shared" si="7"/>
        <v>1700000</v>
      </c>
      <c r="K60" s="11">
        <v>0</v>
      </c>
      <c r="L60" s="11">
        <f t="shared" si="8"/>
        <v>0</v>
      </c>
      <c r="M60" s="11">
        <f t="shared" si="9"/>
        <v>0</v>
      </c>
      <c r="N60" s="11">
        <f t="shared" si="10"/>
        <v>1700000</v>
      </c>
      <c r="O60" s="11">
        <f t="shared" si="11"/>
        <v>100</v>
      </c>
      <c r="P60" s="12">
        <v>0</v>
      </c>
    </row>
    <row r="61" spans="1:16" x14ac:dyDescent="0.3">
      <c r="A61" s="9">
        <v>55</v>
      </c>
      <c r="B61" s="10" t="s">
        <v>52</v>
      </c>
      <c r="C61" s="11">
        <v>1279582</v>
      </c>
      <c r="D61" s="11">
        <v>0</v>
      </c>
      <c r="E61" s="11">
        <v>1279582</v>
      </c>
      <c r="F61" s="11">
        <v>0</v>
      </c>
      <c r="G61" s="11">
        <v>0</v>
      </c>
      <c r="H61" s="11">
        <v>0</v>
      </c>
      <c r="I61" s="11">
        <f t="shared" si="6"/>
        <v>0</v>
      </c>
      <c r="J61" s="11">
        <f t="shared" si="7"/>
        <v>1279582</v>
      </c>
      <c r="K61" s="11">
        <v>0</v>
      </c>
      <c r="L61" s="11">
        <f t="shared" si="8"/>
        <v>0</v>
      </c>
      <c r="M61" s="11">
        <f t="shared" si="9"/>
        <v>0</v>
      </c>
      <c r="N61" s="11">
        <f t="shared" si="10"/>
        <v>1279582</v>
      </c>
      <c r="O61" s="11">
        <f t="shared" si="11"/>
        <v>100</v>
      </c>
      <c r="P61" s="12">
        <v>0</v>
      </c>
    </row>
    <row r="62" spans="1:16" x14ac:dyDescent="0.3">
      <c r="A62" s="9">
        <v>56</v>
      </c>
      <c r="B62" s="10" t="s">
        <v>85</v>
      </c>
      <c r="C62" s="11">
        <v>1160000</v>
      </c>
      <c r="D62" s="11">
        <v>0</v>
      </c>
      <c r="E62" s="11">
        <v>1160000</v>
      </c>
      <c r="F62" s="11">
        <v>0</v>
      </c>
      <c r="G62" s="11">
        <v>0</v>
      </c>
      <c r="H62" s="11">
        <v>0</v>
      </c>
      <c r="I62" s="11">
        <f t="shared" si="6"/>
        <v>0</v>
      </c>
      <c r="J62" s="11">
        <f t="shared" si="7"/>
        <v>1160000</v>
      </c>
      <c r="K62" s="11">
        <v>0</v>
      </c>
      <c r="L62" s="11">
        <f t="shared" si="8"/>
        <v>0</v>
      </c>
      <c r="M62" s="11">
        <f t="shared" si="9"/>
        <v>0</v>
      </c>
      <c r="N62" s="11">
        <f t="shared" si="10"/>
        <v>1160000</v>
      </c>
      <c r="O62" s="11">
        <f t="shared" si="11"/>
        <v>100</v>
      </c>
      <c r="P62" s="12">
        <v>0</v>
      </c>
    </row>
    <row r="63" spans="1:16" ht="28.8" x14ac:dyDescent="0.3">
      <c r="A63" s="9">
        <v>57</v>
      </c>
      <c r="B63" s="10" t="s">
        <v>160</v>
      </c>
      <c r="C63" s="11">
        <v>991595</v>
      </c>
      <c r="D63" s="11">
        <v>0</v>
      </c>
      <c r="E63" s="11">
        <v>991595</v>
      </c>
      <c r="F63" s="11">
        <v>0</v>
      </c>
      <c r="G63" s="11">
        <v>0</v>
      </c>
      <c r="H63" s="11">
        <v>0</v>
      </c>
      <c r="I63" s="11">
        <f t="shared" si="6"/>
        <v>0</v>
      </c>
      <c r="J63" s="11">
        <f t="shared" si="7"/>
        <v>991595</v>
      </c>
      <c r="K63" s="11">
        <v>0</v>
      </c>
      <c r="L63" s="11">
        <f t="shared" si="8"/>
        <v>0</v>
      </c>
      <c r="M63" s="11">
        <f t="shared" si="9"/>
        <v>0</v>
      </c>
      <c r="N63" s="11">
        <f t="shared" si="10"/>
        <v>991595</v>
      </c>
      <c r="O63" s="11">
        <f t="shared" si="11"/>
        <v>100</v>
      </c>
      <c r="P63" s="12">
        <v>217245</v>
      </c>
    </row>
    <row r="64" spans="1:16" x14ac:dyDescent="0.3">
      <c r="A64" s="9">
        <v>58</v>
      </c>
      <c r="B64" s="10" t="s">
        <v>94</v>
      </c>
      <c r="C64" s="11">
        <v>939902</v>
      </c>
      <c r="D64" s="11">
        <v>0</v>
      </c>
      <c r="E64" s="11">
        <v>939902</v>
      </c>
      <c r="F64" s="11">
        <v>0</v>
      </c>
      <c r="G64" s="11">
        <v>0</v>
      </c>
      <c r="H64" s="11">
        <v>0</v>
      </c>
      <c r="I64" s="30">
        <f t="shared" si="6"/>
        <v>0</v>
      </c>
      <c r="J64" s="11">
        <f t="shared" si="7"/>
        <v>939902</v>
      </c>
      <c r="K64" s="11">
        <v>0</v>
      </c>
      <c r="L64" s="11">
        <f t="shared" si="8"/>
        <v>0</v>
      </c>
      <c r="M64" s="30">
        <f t="shared" si="9"/>
        <v>0</v>
      </c>
      <c r="N64" s="11">
        <f t="shared" si="10"/>
        <v>939902</v>
      </c>
      <c r="O64" s="30">
        <f t="shared" si="11"/>
        <v>100</v>
      </c>
      <c r="P64" s="12">
        <v>549880</v>
      </c>
    </row>
    <row r="65" spans="1:16" x14ac:dyDescent="0.3">
      <c r="A65" s="9">
        <v>59</v>
      </c>
      <c r="B65" s="10" t="s">
        <v>51</v>
      </c>
      <c r="C65" s="11">
        <v>936000</v>
      </c>
      <c r="D65" s="11">
        <v>0</v>
      </c>
      <c r="E65" s="11">
        <v>936000</v>
      </c>
      <c r="F65" s="11">
        <v>0</v>
      </c>
      <c r="G65" s="11">
        <v>0</v>
      </c>
      <c r="H65" s="11">
        <v>0</v>
      </c>
      <c r="I65" s="11">
        <f t="shared" si="6"/>
        <v>0</v>
      </c>
      <c r="J65" s="11">
        <f t="shared" si="7"/>
        <v>936000</v>
      </c>
      <c r="K65" s="11">
        <v>0</v>
      </c>
      <c r="L65" s="11">
        <f t="shared" si="8"/>
        <v>0</v>
      </c>
      <c r="M65" s="11">
        <f t="shared" si="9"/>
        <v>0</v>
      </c>
      <c r="N65" s="11">
        <f t="shared" si="10"/>
        <v>936000</v>
      </c>
      <c r="O65" s="11">
        <f t="shared" si="11"/>
        <v>100</v>
      </c>
      <c r="P65" s="12">
        <v>463500</v>
      </c>
    </row>
    <row r="66" spans="1:16" ht="28.8" x14ac:dyDescent="0.3">
      <c r="A66" s="9">
        <v>60</v>
      </c>
      <c r="B66" s="10" t="s">
        <v>112</v>
      </c>
      <c r="C66" s="11">
        <v>934053</v>
      </c>
      <c r="D66" s="11">
        <v>0</v>
      </c>
      <c r="E66" s="11">
        <v>934053</v>
      </c>
      <c r="F66" s="11">
        <v>0</v>
      </c>
      <c r="G66" s="11">
        <v>0</v>
      </c>
      <c r="H66" s="11">
        <v>0</v>
      </c>
      <c r="I66" s="30">
        <f t="shared" si="6"/>
        <v>0</v>
      </c>
      <c r="J66" s="11">
        <f t="shared" si="7"/>
        <v>934053</v>
      </c>
      <c r="K66" s="11">
        <v>0</v>
      </c>
      <c r="L66" s="11">
        <f t="shared" si="8"/>
        <v>0</v>
      </c>
      <c r="M66" s="30">
        <f t="shared" si="9"/>
        <v>0</v>
      </c>
      <c r="N66" s="11">
        <f t="shared" si="10"/>
        <v>934053</v>
      </c>
      <c r="O66" s="30">
        <f t="shared" si="11"/>
        <v>100</v>
      </c>
      <c r="P66" s="12">
        <v>234053</v>
      </c>
    </row>
    <row r="67" spans="1:16" ht="28.8" x14ac:dyDescent="0.3">
      <c r="A67" s="9">
        <v>61</v>
      </c>
      <c r="B67" s="10" t="s">
        <v>71</v>
      </c>
      <c r="C67" s="11">
        <v>689732</v>
      </c>
      <c r="D67" s="11">
        <v>13293</v>
      </c>
      <c r="E67" s="11">
        <v>703025</v>
      </c>
      <c r="F67" s="11">
        <v>0</v>
      </c>
      <c r="G67" s="11">
        <v>0</v>
      </c>
      <c r="H67" s="11">
        <v>0</v>
      </c>
      <c r="I67" s="11">
        <f t="shared" si="6"/>
        <v>0</v>
      </c>
      <c r="J67" s="11">
        <f t="shared" si="7"/>
        <v>703025</v>
      </c>
      <c r="K67" s="11">
        <v>0</v>
      </c>
      <c r="L67" s="11">
        <f t="shared" si="8"/>
        <v>0</v>
      </c>
      <c r="M67" s="11">
        <f t="shared" si="9"/>
        <v>0</v>
      </c>
      <c r="N67" s="11">
        <f t="shared" si="10"/>
        <v>703025</v>
      </c>
      <c r="O67" s="11">
        <f t="shared" si="11"/>
        <v>100</v>
      </c>
      <c r="P67" s="12">
        <v>74560</v>
      </c>
    </row>
    <row r="68" spans="1:16" ht="28.8" x14ac:dyDescent="0.3">
      <c r="A68" s="9">
        <v>62</v>
      </c>
      <c r="B68" s="10" t="s">
        <v>157</v>
      </c>
      <c r="C68" s="11">
        <v>1013040</v>
      </c>
      <c r="D68" s="11">
        <v>-337680</v>
      </c>
      <c r="E68" s="11">
        <v>675360</v>
      </c>
      <c r="F68" s="11">
        <v>0</v>
      </c>
      <c r="G68" s="11">
        <v>0</v>
      </c>
      <c r="H68" s="11">
        <v>0</v>
      </c>
      <c r="I68" s="11">
        <f t="shared" si="6"/>
        <v>0</v>
      </c>
      <c r="J68" s="11">
        <f t="shared" si="7"/>
        <v>675360</v>
      </c>
      <c r="K68" s="11">
        <v>0</v>
      </c>
      <c r="L68" s="11">
        <f t="shared" si="8"/>
        <v>0</v>
      </c>
      <c r="M68" s="11">
        <f t="shared" si="9"/>
        <v>0</v>
      </c>
      <c r="N68" s="11">
        <f t="shared" si="10"/>
        <v>675360</v>
      </c>
      <c r="O68" s="11">
        <f t="shared" si="11"/>
        <v>100</v>
      </c>
      <c r="P68" s="12">
        <v>675360</v>
      </c>
    </row>
    <row r="69" spans="1:16" ht="28.8" x14ac:dyDescent="0.3">
      <c r="A69" s="9">
        <v>63</v>
      </c>
      <c r="B69" s="10" t="s">
        <v>152</v>
      </c>
      <c r="C69" s="11">
        <v>650000</v>
      </c>
      <c r="D69" s="11">
        <v>0</v>
      </c>
      <c r="E69" s="11">
        <v>650000</v>
      </c>
      <c r="F69" s="11">
        <v>0</v>
      </c>
      <c r="G69" s="11">
        <v>0</v>
      </c>
      <c r="H69" s="11">
        <v>0</v>
      </c>
      <c r="I69" s="11">
        <f t="shared" si="6"/>
        <v>0</v>
      </c>
      <c r="J69" s="11">
        <f t="shared" si="7"/>
        <v>650000</v>
      </c>
      <c r="K69" s="11">
        <v>0</v>
      </c>
      <c r="L69" s="11">
        <f t="shared" si="8"/>
        <v>0</v>
      </c>
      <c r="M69" s="11">
        <f t="shared" si="9"/>
        <v>0</v>
      </c>
      <c r="N69" s="11">
        <f t="shared" si="10"/>
        <v>650000</v>
      </c>
      <c r="O69" s="11">
        <f t="shared" si="11"/>
        <v>100</v>
      </c>
      <c r="P69" s="12">
        <v>459090</v>
      </c>
    </row>
    <row r="70" spans="1:16" x14ac:dyDescent="0.3">
      <c r="A70" s="9">
        <v>64</v>
      </c>
      <c r="B70" s="10" t="s">
        <v>108</v>
      </c>
      <c r="C70" s="11">
        <v>575623</v>
      </c>
      <c r="D70" s="11">
        <v>32620</v>
      </c>
      <c r="E70" s="11">
        <v>608243</v>
      </c>
      <c r="F70" s="11">
        <v>0</v>
      </c>
      <c r="G70" s="11">
        <v>0</v>
      </c>
      <c r="H70" s="11">
        <v>0</v>
      </c>
      <c r="I70" s="11">
        <f t="shared" si="6"/>
        <v>0</v>
      </c>
      <c r="J70" s="11">
        <f t="shared" si="7"/>
        <v>608243</v>
      </c>
      <c r="K70" s="11">
        <v>0</v>
      </c>
      <c r="L70" s="11">
        <f t="shared" si="8"/>
        <v>0</v>
      </c>
      <c r="M70" s="11">
        <f t="shared" si="9"/>
        <v>0</v>
      </c>
      <c r="N70" s="11">
        <f t="shared" si="10"/>
        <v>608243</v>
      </c>
      <c r="O70" s="11">
        <f t="shared" si="11"/>
        <v>100</v>
      </c>
      <c r="P70" s="12">
        <v>55920</v>
      </c>
    </row>
    <row r="71" spans="1:16" ht="28.8" x14ac:dyDescent="0.3">
      <c r="A71" s="9">
        <v>65</v>
      </c>
      <c r="B71" s="10" t="s">
        <v>153</v>
      </c>
      <c r="C71" s="11">
        <v>569915</v>
      </c>
      <c r="D71" s="11">
        <v>0</v>
      </c>
      <c r="E71" s="11">
        <v>569915</v>
      </c>
      <c r="F71" s="11">
        <v>0</v>
      </c>
      <c r="G71" s="11">
        <v>0</v>
      </c>
      <c r="H71" s="11">
        <v>0</v>
      </c>
      <c r="I71" s="11">
        <f t="shared" ref="I71:I93" si="12">H71/E71*100</f>
        <v>0</v>
      </c>
      <c r="J71" s="11">
        <f t="shared" ref="J71:J110" si="13">E71-H71</f>
        <v>569915</v>
      </c>
      <c r="K71" s="11">
        <v>0</v>
      </c>
      <c r="L71" s="11">
        <f t="shared" ref="L71:L110" si="14">H71+K71</f>
        <v>0</v>
      </c>
      <c r="M71" s="11">
        <f t="shared" ref="M71:M93" si="15">L71/E71*100</f>
        <v>0</v>
      </c>
      <c r="N71" s="11">
        <f t="shared" ref="N71:N110" si="16">E71-L71</f>
        <v>569915</v>
      </c>
      <c r="O71" s="11">
        <f t="shared" ref="O71:O93" si="17">N71/E71*100</f>
        <v>100</v>
      </c>
      <c r="P71" s="12">
        <v>0</v>
      </c>
    </row>
    <row r="72" spans="1:16" ht="28.8" x14ac:dyDescent="0.3">
      <c r="A72" s="9">
        <v>66</v>
      </c>
      <c r="B72" s="10" t="s">
        <v>98</v>
      </c>
      <c r="C72" s="11">
        <v>494705</v>
      </c>
      <c r="D72" s="11">
        <v>0</v>
      </c>
      <c r="E72" s="11">
        <v>494705</v>
      </c>
      <c r="F72" s="11">
        <v>0</v>
      </c>
      <c r="G72" s="11">
        <v>0</v>
      </c>
      <c r="H72" s="11">
        <v>0</v>
      </c>
      <c r="I72" s="30">
        <f t="shared" si="12"/>
        <v>0</v>
      </c>
      <c r="J72" s="11">
        <f t="shared" si="13"/>
        <v>494705</v>
      </c>
      <c r="K72" s="11">
        <v>0</v>
      </c>
      <c r="L72" s="11">
        <f t="shared" si="14"/>
        <v>0</v>
      </c>
      <c r="M72" s="30">
        <f t="shared" si="15"/>
        <v>0</v>
      </c>
      <c r="N72" s="11">
        <f t="shared" si="16"/>
        <v>494705</v>
      </c>
      <c r="O72" s="30">
        <f t="shared" si="17"/>
        <v>100</v>
      </c>
      <c r="P72" s="12">
        <v>74560</v>
      </c>
    </row>
    <row r="73" spans="1:16" x14ac:dyDescent="0.3">
      <c r="A73" s="9">
        <v>67</v>
      </c>
      <c r="B73" s="10" t="s">
        <v>66</v>
      </c>
      <c r="C73" s="11">
        <v>484574</v>
      </c>
      <c r="D73" s="11">
        <v>0</v>
      </c>
      <c r="E73" s="11">
        <v>484574</v>
      </c>
      <c r="F73" s="11">
        <v>0</v>
      </c>
      <c r="G73" s="11">
        <v>0</v>
      </c>
      <c r="H73" s="11">
        <v>0</v>
      </c>
      <c r="I73" s="11">
        <f t="shared" si="12"/>
        <v>0</v>
      </c>
      <c r="J73" s="11">
        <f t="shared" si="13"/>
        <v>484574</v>
      </c>
      <c r="K73" s="11">
        <v>0</v>
      </c>
      <c r="L73" s="11">
        <f t="shared" si="14"/>
        <v>0</v>
      </c>
      <c r="M73" s="11">
        <f t="shared" si="15"/>
        <v>0</v>
      </c>
      <c r="N73" s="11">
        <f t="shared" si="16"/>
        <v>484574</v>
      </c>
      <c r="O73" s="11">
        <f t="shared" si="17"/>
        <v>100</v>
      </c>
      <c r="P73" s="12">
        <v>242294</v>
      </c>
    </row>
    <row r="74" spans="1:16" ht="28.8" x14ac:dyDescent="0.3">
      <c r="A74" s="9">
        <v>68</v>
      </c>
      <c r="B74" s="10" t="s">
        <v>106</v>
      </c>
      <c r="C74" s="11">
        <v>443558</v>
      </c>
      <c r="D74" s="11">
        <v>0</v>
      </c>
      <c r="E74" s="11">
        <v>443558</v>
      </c>
      <c r="F74" s="11">
        <v>0</v>
      </c>
      <c r="G74" s="11">
        <v>0</v>
      </c>
      <c r="H74" s="11">
        <v>0</v>
      </c>
      <c r="I74" s="11">
        <f t="shared" si="12"/>
        <v>0</v>
      </c>
      <c r="J74" s="11">
        <f t="shared" si="13"/>
        <v>443558</v>
      </c>
      <c r="K74" s="11">
        <v>0</v>
      </c>
      <c r="L74" s="11">
        <f t="shared" si="14"/>
        <v>0</v>
      </c>
      <c r="M74" s="11">
        <f t="shared" si="15"/>
        <v>0</v>
      </c>
      <c r="N74" s="11">
        <f t="shared" si="16"/>
        <v>443558</v>
      </c>
      <c r="O74" s="11">
        <f t="shared" si="17"/>
        <v>100</v>
      </c>
      <c r="P74" s="12">
        <v>0</v>
      </c>
    </row>
    <row r="75" spans="1:16" ht="28.8" x14ac:dyDescent="0.3">
      <c r="A75" s="9">
        <v>69</v>
      </c>
      <c r="B75" s="10" t="s">
        <v>19</v>
      </c>
      <c r="C75" s="11">
        <v>349328</v>
      </c>
      <c r="D75" s="11">
        <v>0</v>
      </c>
      <c r="E75" s="11">
        <v>349328</v>
      </c>
      <c r="F75" s="11">
        <v>0</v>
      </c>
      <c r="G75" s="11">
        <v>0</v>
      </c>
      <c r="H75" s="11">
        <v>0</v>
      </c>
      <c r="I75" s="11">
        <f t="shared" si="12"/>
        <v>0</v>
      </c>
      <c r="J75" s="11">
        <f t="shared" si="13"/>
        <v>349328</v>
      </c>
      <c r="K75" s="11">
        <v>0</v>
      </c>
      <c r="L75" s="11">
        <f t="shared" si="14"/>
        <v>0</v>
      </c>
      <c r="M75" s="11">
        <f t="shared" si="15"/>
        <v>0</v>
      </c>
      <c r="N75" s="11">
        <f t="shared" si="16"/>
        <v>349328</v>
      </c>
      <c r="O75" s="11">
        <f t="shared" si="17"/>
        <v>100</v>
      </c>
      <c r="P75" s="12">
        <v>26040</v>
      </c>
    </row>
    <row r="76" spans="1:16" x14ac:dyDescent="0.3">
      <c r="A76" s="9">
        <v>70</v>
      </c>
      <c r="B76" s="10" t="s">
        <v>56</v>
      </c>
      <c r="C76" s="11">
        <v>333417</v>
      </c>
      <c r="D76" s="11">
        <v>0</v>
      </c>
      <c r="E76" s="11">
        <v>333417</v>
      </c>
      <c r="F76" s="11">
        <v>0</v>
      </c>
      <c r="G76" s="11">
        <v>0</v>
      </c>
      <c r="H76" s="11">
        <v>0</v>
      </c>
      <c r="I76" s="30">
        <f t="shared" si="12"/>
        <v>0</v>
      </c>
      <c r="J76" s="11">
        <f t="shared" si="13"/>
        <v>333417</v>
      </c>
      <c r="K76" s="11">
        <v>0</v>
      </c>
      <c r="L76" s="11">
        <f t="shared" si="14"/>
        <v>0</v>
      </c>
      <c r="M76" s="30">
        <f t="shared" si="15"/>
        <v>0</v>
      </c>
      <c r="N76" s="11">
        <f t="shared" si="16"/>
        <v>333417</v>
      </c>
      <c r="O76" s="30">
        <f t="shared" si="17"/>
        <v>100</v>
      </c>
      <c r="P76" s="12">
        <v>152500</v>
      </c>
    </row>
    <row r="77" spans="1:16" x14ac:dyDescent="0.3">
      <c r="A77" s="9">
        <v>71</v>
      </c>
      <c r="B77" s="29" t="s">
        <v>150</v>
      </c>
      <c r="C77" s="30">
        <v>269600</v>
      </c>
      <c r="D77" s="30">
        <v>0</v>
      </c>
      <c r="E77" s="30">
        <v>269600</v>
      </c>
      <c r="F77" s="30">
        <v>0</v>
      </c>
      <c r="G77" s="30">
        <v>0</v>
      </c>
      <c r="H77" s="30">
        <v>0</v>
      </c>
      <c r="I77" s="30">
        <f t="shared" si="12"/>
        <v>0</v>
      </c>
      <c r="J77" s="11">
        <f t="shared" si="13"/>
        <v>269600</v>
      </c>
      <c r="K77" s="30">
        <v>0</v>
      </c>
      <c r="L77" s="30">
        <f t="shared" si="14"/>
        <v>0</v>
      </c>
      <c r="M77" s="30">
        <f t="shared" si="15"/>
        <v>0</v>
      </c>
      <c r="N77" s="30">
        <f t="shared" si="16"/>
        <v>269600</v>
      </c>
      <c r="O77" s="30">
        <f t="shared" si="17"/>
        <v>100</v>
      </c>
      <c r="P77" s="32">
        <v>74560</v>
      </c>
    </row>
    <row r="78" spans="1:16" x14ac:dyDescent="0.3">
      <c r="A78" s="9">
        <v>72</v>
      </c>
      <c r="B78" s="10" t="s">
        <v>40</v>
      </c>
      <c r="C78" s="11">
        <v>242458</v>
      </c>
      <c r="D78" s="11">
        <v>0</v>
      </c>
      <c r="E78" s="11">
        <v>242458</v>
      </c>
      <c r="F78" s="11">
        <v>0</v>
      </c>
      <c r="G78" s="11">
        <v>0</v>
      </c>
      <c r="H78" s="11">
        <v>0</v>
      </c>
      <c r="I78" s="11">
        <f t="shared" si="12"/>
        <v>0</v>
      </c>
      <c r="J78" s="11">
        <f t="shared" si="13"/>
        <v>242458</v>
      </c>
      <c r="K78" s="11">
        <v>0</v>
      </c>
      <c r="L78" s="11">
        <f t="shared" si="14"/>
        <v>0</v>
      </c>
      <c r="M78" s="11">
        <f t="shared" si="15"/>
        <v>0</v>
      </c>
      <c r="N78" s="11">
        <f t="shared" si="16"/>
        <v>242458</v>
      </c>
      <c r="O78" s="11">
        <f t="shared" si="17"/>
        <v>100</v>
      </c>
      <c r="P78" s="12">
        <v>0</v>
      </c>
    </row>
    <row r="79" spans="1:16" x14ac:dyDescent="0.3">
      <c r="A79" s="9">
        <v>73</v>
      </c>
      <c r="B79" s="10" t="s">
        <v>156</v>
      </c>
      <c r="C79" s="11">
        <v>221332</v>
      </c>
      <c r="D79" s="11">
        <v>0</v>
      </c>
      <c r="E79" s="11">
        <v>221332</v>
      </c>
      <c r="F79" s="11">
        <v>0</v>
      </c>
      <c r="G79" s="11">
        <v>0</v>
      </c>
      <c r="H79" s="11">
        <v>0</v>
      </c>
      <c r="I79" s="30">
        <f t="shared" si="12"/>
        <v>0</v>
      </c>
      <c r="J79" s="11">
        <f t="shared" si="13"/>
        <v>221332</v>
      </c>
      <c r="K79" s="11">
        <v>0</v>
      </c>
      <c r="L79" s="11">
        <f t="shared" si="14"/>
        <v>0</v>
      </c>
      <c r="M79" s="30">
        <f t="shared" si="15"/>
        <v>0</v>
      </c>
      <c r="N79" s="11">
        <f t="shared" si="16"/>
        <v>221332</v>
      </c>
      <c r="O79" s="30">
        <f t="shared" si="17"/>
        <v>100</v>
      </c>
      <c r="P79" s="12">
        <v>110661</v>
      </c>
    </row>
    <row r="80" spans="1:16" ht="28.8" x14ac:dyDescent="0.3">
      <c r="A80" s="9">
        <v>74</v>
      </c>
      <c r="B80" s="10" t="s">
        <v>151</v>
      </c>
      <c r="C80" s="11">
        <v>1010000</v>
      </c>
      <c r="D80" s="11">
        <v>-810000</v>
      </c>
      <c r="E80" s="11">
        <v>200000</v>
      </c>
      <c r="F80" s="11">
        <v>0</v>
      </c>
      <c r="G80" s="11">
        <v>0</v>
      </c>
      <c r="H80" s="11">
        <v>0</v>
      </c>
      <c r="I80" s="11">
        <f t="shared" si="12"/>
        <v>0</v>
      </c>
      <c r="J80" s="11">
        <f t="shared" si="13"/>
        <v>200000</v>
      </c>
      <c r="K80" s="11">
        <v>0</v>
      </c>
      <c r="L80" s="11">
        <f t="shared" si="14"/>
        <v>0</v>
      </c>
      <c r="M80" s="11">
        <f t="shared" si="15"/>
        <v>0</v>
      </c>
      <c r="N80" s="11">
        <f t="shared" si="16"/>
        <v>200000</v>
      </c>
      <c r="O80" s="11">
        <f t="shared" si="17"/>
        <v>100</v>
      </c>
      <c r="P80" s="12">
        <v>66000</v>
      </c>
    </row>
    <row r="81" spans="1:16" x14ac:dyDescent="0.3">
      <c r="A81" s="9">
        <v>75</v>
      </c>
      <c r="B81" s="10" t="s">
        <v>161</v>
      </c>
      <c r="C81" s="11">
        <v>200000</v>
      </c>
      <c r="D81" s="11">
        <v>0</v>
      </c>
      <c r="E81" s="11">
        <v>200000</v>
      </c>
      <c r="F81" s="11">
        <v>0</v>
      </c>
      <c r="G81" s="11">
        <v>0</v>
      </c>
      <c r="H81" s="11">
        <v>0</v>
      </c>
      <c r="I81" s="11">
        <f t="shared" si="12"/>
        <v>0</v>
      </c>
      <c r="J81" s="11">
        <f t="shared" si="13"/>
        <v>200000</v>
      </c>
      <c r="K81" s="11">
        <v>0</v>
      </c>
      <c r="L81" s="11">
        <f t="shared" si="14"/>
        <v>0</v>
      </c>
      <c r="M81" s="11">
        <f t="shared" si="15"/>
        <v>0</v>
      </c>
      <c r="N81" s="11">
        <f t="shared" si="16"/>
        <v>200000</v>
      </c>
      <c r="O81" s="11">
        <f t="shared" si="17"/>
        <v>100</v>
      </c>
      <c r="P81" s="12">
        <v>0</v>
      </c>
    </row>
    <row r="82" spans="1:16" x14ac:dyDescent="0.3">
      <c r="A82" s="9">
        <v>76</v>
      </c>
      <c r="B82" s="10" t="s">
        <v>102</v>
      </c>
      <c r="C82" s="11">
        <v>168000</v>
      </c>
      <c r="D82" s="11">
        <v>9320</v>
      </c>
      <c r="E82" s="11">
        <v>177320</v>
      </c>
      <c r="F82" s="11">
        <v>0</v>
      </c>
      <c r="G82" s="11">
        <v>0</v>
      </c>
      <c r="H82" s="11">
        <v>0</v>
      </c>
      <c r="I82" s="11">
        <f t="shared" si="12"/>
        <v>0</v>
      </c>
      <c r="J82" s="11">
        <f t="shared" si="13"/>
        <v>177320</v>
      </c>
      <c r="K82" s="11">
        <v>0</v>
      </c>
      <c r="L82" s="11">
        <f t="shared" si="14"/>
        <v>0</v>
      </c>
      <c r="M82" s="11">
        <f t="shared" si="15"/>
        <v>0</v>
      </c>
      <c r="N82" s="11">
        <f t="shared" si="16"/>
        <v>177320</v>
      </c>
      <c r="O82" s="11">
        <f t="shared" si="17"/>
        <v>100</v>
      </c>
      <c r="P82" s="12">
        <v>98000</v>
      </c>
    </row>
    <row r="83" spans="1:16" x14ac:dyDescent="0.3">
      <c r="A83" s="9">
        <v>77</v>
      </c>
      <c r="B83" s="10" t="s">
        <v>55</v>
      </c>
      <c r="C83" s="11">
        <v>130000</v>
      </c>
      <c r="D83" s="11">
        <v>18640</v>
      </c>
      <c r="E83" s="11">
        <v>148640</v>
      </c>
      <c r="F83" s="11">
        <v>0</v>
      </c>
      <c r="G83" s="11">
        <v>0</v>
      </c>
      <c r="H83" s="11">
        <v>0</v>
      </c>
      <c r="I83" s="11">
        <f t="shared" si="12"/>
        <v>0</v>
      </c>
      <c r="J83" s="11">
        <f t="shared" si="13"/>
        <v>148640</v>
      </c>
      <c r="K83" s="11">
        <v>0</v>
      </c>
      <c r="L83" s="11">
        <f t="shared" si="14"/>
        <v>0</v>
      </c>
      <c r="M83" s="11">
        <f t="shared" si="15"/>
        <v>0</v>
      </c>
      <c r="N83" s="11">
        <f t="shared" si="16"/>
        <v>148640</v>
      </c>
      <c r="O83" s="11">
        <f t="shared" si="17"/>
        <v>100</v>
      </c>
      <c r="P83" s="12">
        <v>65240</v>
      </c>
    </row>
    <row r="84" spans="1:16" x14ac:dyDescent="0.3">
      <c r="A84" s="9">
        <v>78</v>
      </c>
      <c r="B84" s="10" t="s">
        <v>155</v>
      </c>
      <c r="C84" s="11">
        <v>100000</v>
      </c>
      <c r="D84" s="11">
        <v>0</v>
      </c>
      <c r="E84" s="11">
        <v>100000</v>
      </c>
      <c r="F84" s="11">
        <v>0</v>
      </c>
      <c r="G84" s="11">
        <v>0</v>
      </c>
      <c r="H84" s="11">
        <v>0</v>
      </c>
      <c r="I84" s="11">
        <f t="shared" si="12"/>
        <v>0</v>
      </c>
      <c r="J84" s="11">
        <f t="shared" si="13"/>
        <v>100000</v>
      </c>
      <c r="K84" s="11">
        <v>0</v>
      </c>
      <c r="L84" s="11">
        <f t="shared" si="14"/>
        <v>0</v>
      </c>
      <c r="M84" s="11">
        <f t="shared" si="15"/>
        <v>0</v>
      </c>
      <c r="N84" s="11">
        <f t="shared" si="16"/>
        <v>100000</v>
      </c>
      <c r="O84" s="11">
        <f t="shared" si="17"/>
        <v>100</v>
      </c>
      <c r="P84" s="12">
        <v>86000</v>
      </c>
    </row>
    <row r="85" spans="1:16" x14ac:dyDescent="0.3">
      <c r="A85" s="9">
        <v>79</v>
      </c>
      <c r="B85" s="10" t="s">
        <v>76</v>
      </c>
      <c r="C85" s="11">
        <v>100000</v>
      </c>
      <c r="D85" s="11">
        <v>0</v>
      </c>
      <c r="E85" s="11">
        <v>100000</v>
      </c>
      <c r="F85" s="11">
        <v>0</v>
      </c>
      <c r="G85" s="11">
        <v>0</v>
      </c>
      <c r="H85" s="11">
        <v>0</v>
      </c>
      <c r="I85" s="11">
        <f t="shared" si="12"/>
        <v>0</v>
      </c>
      <c r="J85" s="11">
        <f t="shared" si="13"/>
        <v>100000</v>
      </c>
      <c r="K85" s="11">
        <v>0</v>
      </c>
      <c r="L85" s="11">
        <f t="shared" si="14"/>
        <v>0</v>
      </c>
      <c r="M85" s="11">
        <f t="shared" si="15"/>
        <v>0</v>
      </c>
      <c r="N85" s="11">
        <f t="shared" si="16"/>
        <v>100000</v>
      </c>
      <c r="O85" s="11">
        <f t="shared" si="17"/>
        <v>100</v>
      </c>
      <c r="P85" s="12">
        <v>0</v>
      </c>
    </row>
    <row r="86" spans="1:16" x14ac:dyDescent="0.3">
      <c r="A86" s="9">
        <v>80</v>
      </c>
      <c r="B86" s="10" t="s">
        <v>75</v>
      </c>
      <c r="C86" s="11">
        <v>42339</v>
      </c>
      <c r="D86" s="11">
        <v>57661</v>
      </c>
      <c r="E86" s="11">
        <v>100000</v>
      </c>
      <c r="F86" s="11">
        <v>0</v>
      </c>
      <c r="G86" s="11">
        <v>0</v>
      </c>
      <c r="H86" s="11">
        <v>0</v>
      </c>
      <c r="I86" s="30">
        <f t="shared" si="12"/>
        <v>0</v>
      </c>
      <c r="J86" s="11">
        <f t="shared" si="13"/>
        <v>100000</v>
      </c>
      <c r="K86" s="11">
        <v>0</v>
      </c>
      <c r="L86" s="11">
        <f t="shared" si="14"/>
        <v>0</v>
      </c>
      <c r="M86" s="30">
        <f t="shared" si="15"/>
        <v>0</v>
      </c>
      <c r="N86" s="11">
        <f t="shared" si="16"/>
        <v>100000</v>
      </c>
      <c r="O86" s="30">
        <f t="shared" si="17"/>
        <v>100</v>
      </c>
      <c r="P86" s="12">
        <v>9320</v>
      </c>
    </row>
    <row r="87" spans="1:16" ht="28.8" x14ac:dyDescent="0.3">
      <c r="A87" s="9">
        <v>81</v>
      </c>
      <c r="B87" s="10" t="s">
        <v>169</v>
      </c>
      <c r="C87" s="11">
        <v>75707</v>
      </c>
      <c r="D87" s="11">
        <v>0</v>
      </c>
      <c r="E87" s="11">
        <v>75707</v>
      </c>
      <c r="F87" s="11">
        <v>0</v>
      </c>
      <c r="G87" s="11">
        <v>0</v>
      </c>
      <c r="H87" s="11">
        <v>0</v>
      </c>
      <c r="I87" s="11">
        <f t="shared" si="12"/>
        <v>0</v>
      </c>
      <c r="J87" s="11">
        <f t="shared" si="13"/>
        <v>75707</v>
      </c>
      <c r="K87" s="11">
        <v>0</v>
      </c>
      <c r="L87" s="11">
        <f t="shared" si="14"/>
        <v>0</v>
      </c>
      <c r="M87" s="11">
        <f t="shared" si="15"/>
        <v>0</v>
      </c>
      <c r="N87" s="11">
        <f t="shared" si="16"/>
        <v>75707</v>
      </c>
      <c r="O87" s="11">
        <f t="shared" si="17"/>
        <v>100</v>
      </c>
      <c r="P87" s="12">
        <v>50472</v>
      </c>
    </row>
    <row r="88" spans="1:16" ht="28.8" x14ac:dyDescent="0.3">
      <c r="A88" s="9">
        <v>82</v>
      </c>
      <c r="B88" s="10" t="s">
        <v>45</v>
      </c>
      <c r="C88" s="11">
        <v>60163</v>
      </c>
      <c r="D88" s="11">
        <v>0</v>
      </c>
      <c r="E88" s="11">
        <v>60163</v>
      </c>
      <c r="F88" s="11">
        <v>0</v>
      </c>
      <c r="G88" s="11">
        <v>0</v>
      </c>
      <c r="H88" s="11">
        <v>0</v>
      </c>
      <c r="I88" s="11">
        <f t="shared" si="12"/>
        <v>0</v>
      </c>
      <c r="J88" s="11">
        <f t="shared" si="13"/>
        <v>60163</v>
      </c>
      <c r="K88" s="11">
        <v>0</v>
      </c>
      <c r="L88" s="11">
        <f t="shared" si="14"/>
        <v>0</v>
      </c>
      <c r="M88" s="11">
        <f t="shared" si="15"/>
        <v>0</v>
      </c>
      <c r="N88" s="11">
        <f t="shared" si="16"/>
        <v>60163</v>
      </c>
      <c r="O88" s="11">
        <f t="shared" si="17"/>
        <v>100</v>
      </c>
      <c r="P88" s="12">
        <v>0</v>
      </c>
    </row>
    <row r="89" spans="1:16" x14ac:dyDescent="0.3">
      <c r="A89" s="9">
        <v>83</v>
      </c>
      <c r="B89" s="10" t="s">
        <v>154</v>
      </c>
      <c r="C89" s="11">
        <v>48878</v>
      </c>
      <c r="D89" s="11">
        <v>0</v>
      </c>
      <c r="E89" s="11">
        <v>48878</v>
      </c>
      <c r="F89" s="11">
        <v>0</v>
      </c>
      <c r="G89" s="11">
        <v>0</v>
      </c>
      <c r="H89" s="11">
        <v>0</v>
      </c>
      <c r="I89" s="11">
        <f t="shared" si="12"/>
        <v>0</v>
      </c>
      <c r="J89" s="11">
        <f t="shared" si="13"/>
        <v>48878</v>
      </c>
      <c r="K89" s="11">
        <v>0</v>
      </c>
      <c r="L89" s="11">
        <f t="shared" si="14"/>
        <v>0</v>
      </c>
      <c r="M89" s="11">
        <f t="shared" si="15"/>
        <v>0</v>
      </c>
      <c r="N89" s="11">
        <f t="shared" si="16"/>
        <v>48878</v>
      </c>
      <c r="O89" s="11">
        <f t="shared" si="17"/>
        <v>100</v>
      </c>
      <c r="P89" s="12">
        <v>5073.7</v>
      </c>
    </row>
    <row r="90" spans="1:16" ht="28.8" x14ac:dyDescent="0.3">
      <c r="A90" s="9">
        <v>84</v>
      </c>
      <c r="B90" s="10" t="s">
        <v>97</v>
      </c>
      <c r="C90" s="11">
        <v>0</v>
      </c>
      <c r="D90" s="11">
        <v>37280</v>
      </c>
      <c r="E90" s="11">
        <v>37280</v>
      </c>
      <c r="F90" s="11">
        <v>0</v>
      </c>
      <c r="G90" s="11">
        <v>0</v>
      </c>
      <c r="H90" s="11">
        <v>0</v>
      </c>
      <c r="I90" s="11">
        <f t="shared" si="12"/>
        <v>0</v>
      </c>
      <c r="J90" s="11">
        <f t="shared" si="13"/>
        <v>37280</v>
      </c>
      <c r="K90" s="11">
        <v>0</v>
      </c>
      <c r="L90" s="11">
        <f t="shared" si="14"/>
        <v>0</v>
      </c>
      <c r="M90" s="11">
        <f t="shared" si="15"/>
        <v>0</v>
      </c>
      <c r="N90" s="11">
        <f t="shared" si="16"/>
        <v>37280</v>
      </c>
      <c r="O90" s="11">
        <f t="shared" si="17"/>
        <v>100</v>
      </c>
      <c r="P90" s="12">
        <v>37280</v>
      </c>
    </row>
    <row r="91" spans="1:16" s="31" customFormat="1" x14ac:dyDescent="0.3">
      <c r="A91" s="28">
        <v>85</v>
      </c>
      <c r="B91" s="10" t="s">
        <v>87</v>
      </c>
      <c r="C91" s="11">
        <v>22279</v>
      </c>
      <c r="D91" s="11">
        <v>0</v>
      </c>
      <c r="E91" s="11">
        <v>22279</v>
      </c>
      <c r="F91" s="11">
        <v>0</v>
      </c>
      <c r="G91" s="11">
        <v>0</v>
      </c>
      <c r="H91" s="11">
        <v>0</v>
      </c>
      <c r="I91" s="11">
        <f t="shared" si="12"/>
        <v>0</v>
      </c>
      <c r="J91" s="11">
        <f t="shared" si="13"/>
        <v>22279</v>
      </c>
      <c r="K91" s="11">
        <v>0</v>
      </c>
      <c r="L91" s="11">
        <f t="shared" si="14"/>
        <v>0</v>
      </c>
      <c r="M91" s="11">
        <f t="shared" si="15"/>
        <v>0</v>
      </c>
      <c r="N91" s="11">
        <f t="shared" si="16"/>
        <v>22279</v>
      </c>
      <c r="O91" s="11">
        <f t="shared" si="17"/>
        <v>100</v>
      </c>
      <c r="P91" s="12">
        <v>11142</v>
      </c>
    </row>
    <row r="92" spans="1:16" ht="28.8" x14ac:dyDescent="0.3">
      <c r="A92" s="9">
        <v>86</v>
      </c>
      <c r="B92" s="10" t="s">
        <v>159</v>
      </c>
      <c r="C92" s="11">
        <v>12000</v>
      </c>
      <c r="D92" s="11">
        <v>0</v>
      </c>
      <c r="E92" s="11">
        <v>12000</v>
      </c>
      <c r="F92" s="11">
        <v>0</v>
      </c>
      <c r="G92" s="11">
        <v>0</v>
      </c>
      <c r="H92" s="11">
        <v>0</v>
      </c>
      <c r="I92" s="30">
        <f t="shared" si="12"/>
        <v>0</v>
      </c>
      <c r="J92" s="11">
        <f t="shared" si="13"/>
        <v>12000</v>
      </c>
      <c r="K92" s="11">
        <v>0</v>
      </c>
      <c r="L92" s="11">
        <f t="shared" si="14"/>
        <v>0</v>
      </c>
      <c r="M92" s="30">
        <f t="shared" si="15"/>
        <v>0</v>
      </c>
      <c r="N92" s="11">
        <f t="shared" si="16"/>
        <v>12000</v>
      </c>
      <c r="O92" s="30">
        <f t="shared" si="17"/>
        <v>100</v>
      </c>
      <c r="P92" s="12">
        <v>6000</v>
      </c>
    </row>
    <row r="93" spans="1:16" s="31" customFormat="1" x14ac:dyDescent="0.3">
      <c r="A93" s="28">
        <v>87</v>
      </c>
      <c r="B93" s="29" t="s">
        <v>158</v>
      </c>
      <c r="C93" s="30">
        <v>10000</v>
      </c>
      <c r="D93" s="30">
        <v>0</v>
      </c>
      <c r="E93" s="30">
        <v>10000</v>
      </c>
      <c r="F93" s="30">
        <v>0</v>
      </c>
      <c r="G93" s="30">
        <v>0</v>
      </c>
      <c r="H93" s="30">
        <v>0</v>
      </c>
      <c r="I93" s="30">
        <f t="shared" si="12"/>
        <v>0</v>
      </c>
      <c r="J93" s="30">
        <f t="shared" si="13"/>
        <v>10000</v>
      </c>
      <c r="K93" s="30">
        <v>0</v>
      </c>
      <c r="L93" s="30">
        <f t="shared" si="14"/>
        <v>0</v>
      </c>
      <c r="M93" s="30">
        <f t="shared" si="15"/>
        <v>0</v>
      </c>
      <c r="N93" s="30">
        <f t="shared" si="16"/>
        <v>10000</v>
      </c>
      <c r="O93" s="30">
        <f t="shared" si="17"/>
        <v>100</v>
      </c>
      <c r="P93" s="32">
        <v>0</v>
      </c>
    </row>
    <row r="94" spans="1:16" s="31" customFormat="1" ht="28.8" x14ac:dyDescent="0.3">
      <c r="A94" s="28">
        <v>88</v>
      </c>
      <c r="B94" s="29" t="s">
        <v>165</v>
      </c>
      <c r="C94" s="30">
        <v>250000</v>
      </c>
      <c r="D94" s="30">
        <v>-250000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f t="shared" si="13"/>
        <v>0</v>
      </c>
      <c r="K94" s="30">
        <v>0</v>
      </c>
      <c r="L94" s="30">
        <f t="shared" si="14"/>
        <v>0</v>
      </c>
      <c r="M94" s="30">
        <v>0</v>
      </c>
      <c r="N94" s="30">
        <f t="shared" si="16"/>
        <v>0</v>
      </c>
      <c r="O94" s="30">
        <v>0</v>
      </c>
      <c r="P94" s="32">
        <v>0</v>
      </c>
    </row>
    <row r="95" spans="1:16" ht="28.8" x14ac:dyDescent="0.3">
      <c r="A95" s="9">
        <v>89</v>
      </c>
      <c r="B95" s="10" t="s">
        <v>34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30">
        <v>0</v>
      </c>
      <c r="J95" s="30">
        <f t="shared" si="13"/>
        <v>0</v>
      </c>
      <c r="K95" s="11">
        <v>0</v>
      </c>
      <c r="L95" s="30">
        <f t="shared" si="14"/>
        <v>0</v>
      </c>
      <c r="M95" s="30">
        <v>0</v>
      </c>
      <c r="N95" s="30">
        <f t="shared" si="16"/>
        <v>0</v>
      </c>
      <c r="O95" s="30">
        <v>0</v>
      </c>
      <c r="P95" s="12">
        <v>0</v>
      </c>
    </row>
    <row r="96" spans="1:16" ht="28.8" x14ac:dyDescent="0.3">
      <c r="A96" s="9">
        <v>90</v>
      </c>
      <c r="B96" s="10" t="s">
        <v>46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30">
        <v>0</v>
      </c>
      <c r="J96" s="30">
        <f t="shared" si="13"/>
        <v>0</v>
      </c>
      <c r="K96" s="11">
        <v>0</v>
      </c>
      <c r="L96" s="30">
        <f t="shared" si="14"/>
        <v>0</v>
      </c>
      <c r="M96" s="30">
        <v>0</v>
      </c>
      <c r="N96" s="30">
        <f t="shared" si="16"/>
        <v>0</v>
      </c>
      <c r="O96" s="30">
        <v>0</v>
      </c>
      <c r="P96" s="12">
        <v>0</v>
      </c>
    </row>
    <row r="97" spans="1:17" x14ac:dyDescent="0.3">
      <c r="A97" s="9">
        <v>91</v>
      </c>
      <c r="B97" s="10" t="s">
        <v>61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30">
        <v>0</v>
      </c>
      <c r="J97" s="30">
        <f t="shared" si="13"/>
        <v>0</v>
      </c>
      <c r="K97" s="11">
        <v>0</v>
      </c>
      <c r="L97" s="30">
        <f t="shared" si="14"/>
        <v>0</v>
      </c>
      <c r="M97" s="30">
        <v>0</v>
      </c>
      <c r="N97" s="30">
        <f t="shared" si="16"/>
        <v>0</v>
      </c>
      <c r="O97" s="30">
        <v>0</v>
      </c>
      <c r="P97" s="12">
        <v>0</v>
      </c>
    </row>
    <row r="98" spans="1:17" ht="28.8" x14ac:dyDescent="0.3">
      <c r="A98" s="9">
        <v>92</v>
      </c>
      <c r="B98" s="10" t="s">
        <v>32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30">
        <v>0</v>
      </c>
      <c r="J98" s="30">
        <f t="shared" si="13"/>
        <v>0</v>
      </c>
      <c r="K98" s="11">
        <v>0</v>
      </c>
      <c r="L98" s="30">
        <f t="shared" si="14"/>
        <v>0</v>
      </c>
      <c r="M98" s="30">
        <v>0</v>
      </c>
      <c r="N98" s="30">
        <f t="shared" si="16"/>
        <v>0</v>
      </c>
      <c r="O98" s="30">
        <v>0</v>
      </c>
      <c r="P98" s="12">
        <v>0</v>
      </c>
    </row>
    <row r="99" spans="1:17" ht="28.8" x14ac:dyDescent="0.3">
      <c r="A99" s="9">
        <v>93</v>
      </c>
      <c r="B99" s="10" t="s">
        <v>104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30">
        <v>0</v>
      </c>
      <c r="J99" s="30">
        <f t="shared" si="13"/>
        <v>0</v>
      </c>
      <c r="K99" s="11">
        <v>0</v>
      </c>
      <c r="L99" s="30">
        <f t="shared" si="14"/>
        <v>0</v>
      </c>
      <c r="M99" s="30">
        <v>0</v>
      </c>
      <c r="N99" s="30">
        <f t="shared" si="16"/>
        <v>0</v>
      </c>
      <c r="O99" s="30">
        <v>0</v>
      </c>
      <c r="P99" s="12">
        <v>0</v>
      </c>
    </row>
    <row r="100" spans="1:17" x14ac:dyDescent="0.3">
      <c r="A100" s="9">
        <v>94</v>
      </c>
      <c r="B100" s="10" t="s">
        <v>73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30">
        <v>0</v>
      </c>
      <c r="J100" s="30">
        <f t="shared" si="13"/>
        <v>0</v>
      </c>
      <c r="K100" s="11">
        <v>0</v>
      </c>
      <c r="L100" s="30">
        <f t="shared" si="14"/>
        <v>0</v>
      </c>
      <c r="M100" s="30">
        <v>0</v>
      </c>
      <c r="N100" s="30">
        <f t="shared" si="16"/>
        <v>0</v>
      </c>
      <c r="O100" s="30">
        <v>0</v>
      </c>
      <c r="P100" s="12">
        <v>0</v>
      </c>
    </row>
    <row r="101" spans="1:17" x14ac:dyDescent="0.3">
      <c r="A101" s="9">
        <v>95</v>
      </c>
      <c r="B101" s="10" t="s">
        <v>118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30">
        <v>0</v>
      </c>
      <c r="J101" s="30">
        <f t="shared" si="13"/>
        <v>0</v>
      </c>
      <c r="K101" s="11">
        <v>0</v>
      </c>
      <c r="L101" s="30">
        <f t="shared" si="14"/>
        <v>0</v>
      </c>
      <c r="M101" s="30">
        <v>0</v>
      </c>
      <c r="N101" s="30">
        <f t="shared" si="16"/>
        <v>0</v>
      </c>
      <c r="O101" s="30">
        <v>0</v>
      </c>
      <c r="P101" s="12">
        <v>0</v>
      </c>
    </row>
    <row r="102" spans="1:17" ht="28.8" x14ac:dyDescent="0.3">
      <c r="A102" s="9">
        <v>96</v>
      </c>
      <c r="B102" s="10" t="s">
        <v>129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30">
        <v>0</v>
      </c>
      <c r="J102" s="30">
        <f t="shared" si="13"/>
        <v>0</v>
      </c>
      <c r="K102" s="11">
        <v>0</v>
      </c>
      <c r="L102" s="30">
        <f t="shared" si="14"/>
        <v>0</v>
      </c>
      <c r="M102" s="30">
        <v>0</v>
      </c>
      <c r="N102" s="30">
        <f t="shared" si="16"/>
        <v>0</v>
      </c>
      <c r="O102" s="30">
        <v>0</v>
      </c>
      <c r="P102" s="12">
        <v>0</v>
      </c>
    </row>
    <row r="103" spans="1:17" x14ac:dyDescent="0.3">
      <c r="A103" s="9">
        <v>97</v>
      </c>
      <c r="B103" s="10" t="s">
        <v>43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30">
        <v>0</v>
      </c>
      <c r="J103" s="30">
        <f t="shared" si="13"/>
        <v>0</v>
      </c>
      <c r="K103" s="11">
        <v>0</v>
      </c>
      <c r="L103" s="30">
        <f t="shared" si="14"/>
        <v>0</v>
      </c>
      <c r="M103" s="30">
        <v>0</v>
      </c>
      <c r="N103" s="30">
        <f t="shared" si="16"/>
        <v>0</v>
      </c>
      <c r="O103" s="30">
        <v>0</v>
      </c>
      <c r="P103" s="12">
        <v>0</v>
      </c>
    </row>
    <row r="104" spans="1:17" x14ac:dyDescent="0.3">
      <c r="A104" s="9">
        <v>98</v>
      </c>
      <c r="B104" s="10" t="s">
        <v>15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30">
        <v>0</v>
      </c>
      <c r="J104" s="30">
        <f t="shared" si="13"/>
        <v>0</v>
      </c>
      <c r="K104" s="11">
        <v>0</v>
      </c>
      <c r="L104" s="30">
        <f t="shared" si="14"/>
        <v>0</v>
      </c>
      <c r="M104" s="30">
        <v>0</v>
      </c>
      <c r="N104" s="30">
        <f t="shared" si="16"/>
        <v>0</v>
      </c>
      <c r="O104" s="30">
        <v>0</v>
      </c>
      <c r="P104" s="12">
        <v>0</v>
      </c>
    </row>
    <row r="105" spans="1:17" x14ac:dyDescent="0.3">
      <c r="A105" s="9">
        <v>99</v>
      </c>
      <c r="B105" s="10" t="s">
        <v>70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30">
        <v>0</v>
      </c>
      <c r="J105" s="30">
        <f t="shared" si="13"/>
        <v>0</v>
      </c>
      <c r="K105" s="11">
        <v>0</v>
      </c>
      <c r="L105" s="30">
        <f t="shared" si="14"/>
        <v>0</v>
      </c>
      <c r="M105" s="30">
        <v>0</v>
      </c>
      <c r="N105" s="30">
        <f t="shared" si="16"/>
        <v>0</v>
      </c>
      <c r="O105" s="30">
        <v>0</v>
      </c>
      <c r="P105" s="12">
        <v>0</v>
      </c>
    </row>
    <row r="106" spans="1:17" x14ac:dyDescent="0.3">
      <c r="A106" s="9">
        <v>100</v>
      </c>
      <c r="B106" s="10" t="s">
        <v>39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30">
        <v>0</v>
      </c>
      <c r="J106" s="30">
        <f t="shared" si="13"/>
        <v>0</v>
      </c>
      <c r="K106" s="11">
        <v>0</v>
      </c>
      <c r="L106" s="30">
        <f t="shared" si="14"/>
        <v>0</v>
      </c>
      <c r="M106" s="30">
        <v>0</v>
      </c>
      <c r="N106" s="30">
        <f t="shared" si="16"/>
        <v>0</v>
      </c>
      <c r="O106" s="30">
        <v>0</v>
      </c>
      <c r="P106" s="12">
        <v>0</v>
      </c>
    </row>
    <row r="107" spans="1:17" x14ac:dyDescent="0.3">
      <c r="A107" s="9">
        <v>101</v>
      </c>
      <c r="B107" s="10" t="s">
        <v>164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30">
        <v>0</v>
      </c>
      <c r="J107" s="30">
        <f t="shared" si="13"/>
        <v>0</v>
      </c>
      <c r="K107" s="11">
        <v>0</v>
      </c>
      <c r="L107" s="30">
        <f t="shared" si="14"/>
        <v>0</v>
      </c>
      <c r="M107" s="30">
        <v>0</v>
      </c>
      <c r="N107" s="30">
        <f t="shared" si="16"/>
        <v>0</v>
      </c>
      <c r="O107" s="30">
        <v>0</v>
      </c>
      <c r="P107" s="12">
        <v>0</v>
      </c>
    </row>
    <row r="108" spans="1:17" x14ac:dyDescent="0.3">
      <c r="A108" s="9">
        <v>102</v>
      </c>
      <c r="B108" s="10" t="s">
        <v>126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30">
        <v>0</v>
      </c>
      <c r="J108" s="30">
        <f t="shared" si="13"/>
        <v>0</v>
      </c>
      <c r="K108" s="11">
        <v>0</v>
      </c>
      <c r="L108" s="30">
        <f t="shared" si="14"/>
        <v>0</v>
      </c>
      <c r="M108" s="30">
        <v>0</v>
      </c>
      <c r="N108" s="30">
        <f t="shared" si="16"/>
        <v>0</v>
      </c>
      <c r="O108" s="30">
        <v>0</v>
      </c>
      <c r="P108" s="12">
        <v>0</v>
      </c>
    </row>
    <row r="109" spans="1:17" x14ac:dyDescent="0.3">
      <c r="A109" s="9">
        <v>103</v>
      </c>
      <c r="B109" s="10" t="s">
        <v>127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30">
        <v>0</v>
      </c>
      <c r="J109" s="30">
        <f t="shared" si="13"/>
        <v>0</v>
      </c>
      <c r="K109" s="11">
        <v>0</v>
      </c>
      <c r="L109" s="30">
        <f t="shared" si="14"/>
        <v>0</v>
      </c>
      <c r="M109" s="30">
        <v>0</v>
      </c>
      <c r="N109" s="30">
        <f t="shared" si="16"/>
        <v>0</v>
      </c>
      <c r="O109" s="30">
        <v>0</v>
      </c>
      <c r="P109" s="12">
        <v>0</v>
      </c>
    </row>
    <row r="110" spans="1:17" x14ac:dyDescent="0.3">
      <c r="A110" s="9">
        <v>104</v>
      </c>
      <c r="B110" s="10" t="s">
        <v>38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30">
        <v>0</v>
      </c>
      <c r="J110" s="30">
        <f t="shared" si="13"/>
        <v>0</v>
      </c>
      <c r="K110" s="11">
        <v>0</v>
      </c>
      <c r="L110" s="30">
        <f t="shared" si="14"/>
        <v>0</v>
      </c>
      <c r="M110" s="30">
        <v>0</v>
      </c>
      <c r="N110" s="30">
        <f t="shared" si="16"/>
        <v>0</v>
      </c>
      <c r="O110" s="30">
        <v>0</v>
      </c>
      <c r="P110" s="12">
        <v>0</v>
      </c>
    </row>
    <row r="111" spans="1:17" s="31" customFormat="1" ht="30" customHeight="1" thickBot="1" x14ac:dyDescent="0.35">
      <c r="A111"/>
      <c r="B111" s="13" t="s">
        <v>8</v>
      </c>
      <c r="C111" s="14">
        <f t="shared" ref="C111:H111" si="18">SUM(C7:C110)</f>
        <v>157277609.03</v>
      </c>
      <c r="D111" s="15">
        <f t="shared" si="18"/>
        <v>-19130125.850000001</v>
      </c>
      <c r="E111" s="16">
        <f t="shared" si="18"/>
        <v>138147483.18000001</v>
      </c>
      <c r="F111" s="15">
        <f t="shared" si="18"/>
        <v>7526253.3200000012</v>
      </c>
      <c r="G111" s="15">
        <f t="shared" si="18"/>
        <v>0</v>
      </c>
      <c r="H111" s="26">
        <f t="shared" si="18"/>
        <v>7526253.3200000012</v>
      </c>
      <c r="I111" s="43">
        <f t="shared" ref="I111" si="19">H111/E111*100</f>
        <v>5.4479843908510652</v>
      </c>
      <c r="J111" s="15">
        <f t="shared" ref="J111" si="20">E111-H111</f>
        <v>130621229.86</v>
      </c>
      <c r="K111" s="17">
        <f>SUM(K7:K110)</f>
        <v>102880.32000000001</v>
      </c>
      <c r="L111" s="16">
        <f t="shared" ref="L111" si="21">H111+K111</f>
        <v>7629133.6400000015</v>
      </c>
      <c r="M111" s="15">
        <f t="shared" ref="M111" si="22">L111/E111*100</f>
        <v>5.5224557584299827</v>
      </c>
      <c r="N111" s="15">
        <f t="shared" ref="N111" si="23">E111-L111</f>
        <v>130518349.54000001</v>
      </c>
      <c r="O111" s="15">
        <f t="shared" ref="O111" si="24">N111/E111*100</f>
        <v>94.477544241570016</v>
      </c>
      <c r="P111" s="44">
        <f>SUM(P7:P110)</f>
        <v>28926869.759999998</v>
      </c>
      <c r="Q111"/>
    </row>
    <row r="112" spans="1:17" ht="15" thickTop="1" x14ac:dyDescent="0.3">
      <c r="B112" t="s">
        <v>9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P112" s="25"/>
    </row>
  </sheetData>
  <sortState xmlns:xlrd2="http://schemas.microsoft.com/office/spreadsheetml/2017/richdata2" ref="B7:P107">
    <sortCondition descending="1" ref="L7:L107"/>
    <sortCondition descending="1" ref="E7:E107"/>
    <sortCondition descending="1" ref="C7:C107"/>
    <sortCondition ref="B7:B107"/>
  </sortState>
  <mergeCells count="6">
    <mergeCell ref="B1:P1"/>
    <mergeCell ref="B2:P2"/>
    <mergeCell ref="B3:P3"/>
    <mergeCell ref="B4:P4"/>
    <mergeCell ref="C5:K5"/>
    <mergeCell ref="N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&amp;A&amp;CUCEMGP - PCM&amp;R&amp;P/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Ppto Gral C-3600 Junio-22</vt:lpstr>
      <vt:lpstr>Ppto Gral P-33605 Junio-22</vt:lpstr>
      <vt:lpstr>'Ppto Gral C-3600 Junio-22'!Títulos_a_imprimir</vt:lpstr>
      <vt:lpstr>'Ppto Gral P-33605 Junio-22'!Títulos_a_imprimir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 Reyes, Miriam Itzel</dc:creator>
  <cp:lastModifiedBy>Personal</cp:lastModifiedBy>
  <dcterms:created xsi:type="dcterms:W3CDTF">2022-04-19T17:22:46Z</dcterms:created>
  <dcterms:modified xsi:type="dcterms:W3CDTF">2022-07-18T17:34:43Z</dcterms:modified>
</cp:coreProperties>
</file>