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pto Gral C-3600 Octubre 21" sheetId="1" state="visible" r:id="rId2"/>
    <sheet name="Ppto Gral P-33605 Octubre 21" sheetId="2" state="visible" r:id="rId3"/>
  </sheets>
  <definedNames>
    <definedName function="false" hidden="false" localSheetId="0" name="_xlnm.Print_Titles" vbProcedure="false">'Ppto Gral C-3600 Octubre 21'!$1:$6</definedName>
    <definedName function="false" hidden="true" localSheetId="0" name="_xlnm._FilterDatabase" vbProcedure="false">'Ppto Gral C-3600 Octubre 21'!$B$6:$P$6</definedName>
    <definedName function="false" hidden="false" localSheetId="1" name="_xlnm.Print_Titles" vbProcedure="false">'Ppto Gral P-33605 Octubre 21'!$1:$6</definedName>
    <definedName function="false" hidden="false" localSheetId="1" name="_xlnm._FilterDatabase" vbProcedure="false">'Ppto Gral P-33605 Octubre 21'!$A$6:$P$6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<sst xmlns="http://schemas.openxmlformats.org/spreadsheetml/2006/main" count="314" uniqueCount="198">
  <si>
    <t xml:space="preserve">    SECRETARÍA DE LA FUNCIÓN PÚBLICA</t>
  </si>
  <si>
    <t xml:space="preserve">SUBSECRETARÍA DE FISCALIZACIÓN Y COMBATE A LA CORRUPCIÓN</t>
  </si>
  <si>
    <t xml:space="preserve">Presupuesto Ejercido - Global</t>
  </si>
  <si>
    <t xml:space="preserve"> Todos los montos en pesos</t>
  </si>
  <si>
    <t xml:space="preserve">Periodo: enero a octubre de 2021</t>
  </si>
  <si>
    <t xml:space="preserve">CONCEPTO 3600, SERVICIOS DE COMUNICACIÓN SOCIAL Y PUBLICIDAD</t>
  </si>
  <si>
    <t xml:space="preserve">Fecha de Corte: lunes 22 de noviembre de 2021</t>
  </si>
  <si>
    <t xml:space="preserve">Institución</t>
  </si>
  <si>
    <t xml:space="preserve">Presupuesto Original Anual</t>
  </si>
  <si>
    <t xml:space="preserve">Ampliaciones (Reducciones)</t>
  </si>
  <si>
    <t xml:space="preserve">Presupuesto Modificado Anual</t>
  </si>
  <si>
    <t xml:space="preserve">Ejer. Acum Normal</t>
  </si>
  <si>
    <t xml:space="preserve">Ejer. Per./Inter</t>
  </si>
  <si>
    <t xml:space="preserve"> Ejer Acum. Total</t>
  </si>
  <si>
    <t xml:space="preserve">Variación %</t>
  </si>
  <si>
    <t xml:space="preserve">Variacion Absol.</t>
  </si>
  <si>
    <t xml:space="preserve"> Gasto Comp.</t>
  </si>
  <si>
    <t xml:space="preserve">Presto. Ejer.Acum+Gastos Comp.</t>
  </si>
  <si>
    <t xml:space="preserve">Variación Absoluta</t>
  </si>
  <si>
    <t xml:space="preserve">Programado Acumulado</t>
  </si>
  <si>
    <t xml:space="preserve">INSTITUTO MEXICANO DEL SEGURO SOCIAL  (IMSS)</t>
  </si>
  <si>
    <t xml:space="preserve">INSTITUTO DE SEGURIDAD Y SERVICIOS SOCIALES DE LOS TRABAJADORES DEL ESTADO  (ISSSTE)</t>
  </si>
  <si>
    <t xml:space="preserve">SECRETARÍA DE LA DEFENSA NACIONAL  (SEDENA)</t>
  </si>
  <si>
    <t xml:space="preserve">LOTERÍA NACIONAL</t>
  </si>
  <si>
    <t xml:space="preserve">SECRETARÍA DE COMUNICACIONES Y TRANSPORTES (SCT)</t>
  </si>
  <si>
    <t xml:space="preserve">SECRETARÍA DE HACIENDA Y CRÉDITO PÚBLICO (SHCP)</t>
  </si>
  <si>
    <t xml:space="preserve">SECRETARÍA DE MARINA  (SEMAR)</t>
  </si>
  <si>
    <t xml:space="preserve">BANCO NACIONAL DE OBRAS Y SERVICIOS PÚBLICOS, S.N.C.   (BANOBRAS)</t>
  </si>
  <si>
    <t xml:space="preserve">COMISIÓN NACIONAL DEL SISTEMA DE AHORRO PARA EL RETIRO  (CONSAR)</t>
  </si>
  <si>
    <t xml:space="preserve">SECRETARÍA DE CULTURA</t>
  </si>
  <si>
    <t xml:space="preserve">FONDO NACIONAL DE FOMENTO AL TURISMO (FONATUR)</t>
  </si>
  <si>
    <t xml:space="preserve">INSTITUTO NACIONAL DE LENGUAS INDÍGENAS (INALI)</t>
  </si>
  <si>
    <t xml:space="preserve">CONSEJO NACIONAL DE CIENCIA Y TECNOLOGÍA (CONACYT)</t>
  </si>
  <si>
    <t xml:space="preserve">CAMINOS Y PUENTES FEDERALES DE INGRESOS Y SERVICIOS CONEXOS  (CAPUFE)</t>
  </si>
  <si>
    <t xml:space="preserve">SECRETARÍA DE SALUD  (S. SALUD)</t>
  </si>
  <si>
    <t xml:space="preserve">BANCO DEL BIENESTAR, S.N.C.  (ANTES BANSEFI)</t>
  </si>
  <si>
    <t xml:space="preserve">COMISIÓN NACIONAL PARA LA PROTECCIÓN Y DEFENSA DE LOS USUARIOS DE SERVICIOS FINANCIEROS</t>
  </si>
  <si>
    <t xml:space="preserve">SERVICIO NACIONAL DE SANIDAD, INOCUIDAD Y CALIDAD AGROALIMENTARIA  (SENASICA)</t>
  </si>
  <si>
    <t xml:space="preserve">SECRETARÍA DE LA FUNCIÓN PÚBLICA  (SFP)</t>
  </si>
  <si>
    <t xml:space="preserve">SECRETARÍA DE RELACIONES EXTERIORES  (SRE)</t>
  </si>
  <si>
    <t xml:space="preserve">INSTITUTO DE SEGURIDAD SOCIAL PARA LAS FUERZAS ARMADAS MEXICANAS  (ISSFAM)</t>
  </si>
  <si>
    <t xml:space="preserve">CENTRO NACIONAL PARA LA PREVENCIÓN Y EL CONTROL DEL VIH/SIDA  (CENSIDA)</t>
  </si>
  <si>
    <t xml:space="preserve">SECRETARÍA GENERAL DEL CONSEJO NACIONAL DE POBLACIÓN  (CONAPO)</t>
  </si>
  <si>
    <t xml:space="preserve">COMISIÓN NACIONAL DEL AGUA  (CONAGUA)</t>
  </si>
  <si>
    <t xml:space="preserve">COMPAÑÍA OPERADORA DEL CENTRO CULTURAL Y TURÍSTICO DE TIJUANA, S.A. DE C.V. (CECUTT)</t>
  </si>
  <si>
    <t xml:space="preserve">INSTITUTO NACIONAL DEL DERECHO DE AUTOR (INDAUTOR)</t>
  </si>
  <si>
    <t xml:space="preserve">CENTROS DE INTEGRACIÓN JUVENIL, A.C.  (CIJ)</t>
  </si>
  <si>
    <t xml:space="preserve">FONDO DE CULTURA ECONÓMICA  (FCE)</t>
  </si>
  <si>
    <t xml:space="preserve">CIATEC, A.C. CENTRO DE INNOVACIÓN APLICADA EN TECNOLOGÍAS COMPETITIVAS</t>
  </si>
  <si>
    <t xml:space="preserve">CORPORACIÓN MEXICANA DE INVESTIGACIÓN EN MATERIALES, S.A. DE C.V.  (COMIMSA)</t>
  </si>
  <si>
    <t xml:space="preserve">COMISIÓN NACIONAL DE ARBITRAJE MÉDICO (CONAMED)</t>
  </si>
  <si>
    <t xml:space="preserve">SECRETARÍA DE ENERGÍA  (SENER)</t>
  </si>
  <si>
    <t xml:space="preserve">CENTRO NACIONAL DE PROGRAMAS PREVENTIVOS Y CONTROL DE ENFERMEDADES (CENAPRECE)</t>
  </si>
  <si>
    <t xml:space="preserve">INSTITUTO DEL FONDO NACIONAL PARA EL CONSUMO DE LOS TRABAJADORES   (INSTITUTO FONACOT)</t>
  </si>
  <si>
    <t xml:space="preserve">COMISIÓN FEDERAL DE ELECTRICIDAD  (CFE)</t>
  </si>
  <si>
    <t xml:space="preserve">SECRETARÍA DE GOBERNACIÓN  (SEGOB)</t>
  </si>
  <si>
    <t xml:space="preserve">NACIONAL FINANCIERA, S.N.C.  (NAFIN)</t>
  </si>
  <si>
    <t xml:space="preserve">FINANCIERA NACIONAL DE DESARROLLO AGROPECUARIO, RURAL, FORESTAL Y PESQUERO</t>
  </si>
  <si>
    <t xml:space="preserve">BANCO NACIONAL DE COMERCIO EXTERIOR, S.N.C.  (BANCOMEXT)</t>
  </si>
  <si>
    <t xml:space="preserve">CORREDOR INTEROCEÁNICO DEL ISTMO DE TEHUANTEPEC</t>
  </si>
  <si>
    <t xml:space="preserve">INSTITUTO NACIONAL DE LAS MUJERES (INMUJERES)</t>
  </si>
  <si>
    <t xml:space="preserve">PETRÓLEOS MEXICANOS  (PEMEX)</t>
  </si>
  <si>
    <t xml:space="preserve">ADMINISTRACIÓN PORTUARIA INTEGRAL DE MANZANILLO, S.A. DE C.V. (MARINA)</t>
  </si>
  <si>
    <t xml:space="preserve">INSTITUTO NACIONAL DE LOS PUEBLOS INDÍGENAS (INPI)</t>
  </si>
  <si>
    <t xml:space="preserve">COMISIÓN NACIONAL DE CULTURA FÍSICA Y DEPORTE (CONADE)</t>
  </si>
  <si>
    <t xml:space="preserve">SECRETARIADO EJECUTIVO DEL SISTEMA NACIONAL DE SEGURIDAD PÚBLICA  (SESNSP)</t>
  </si>
  <si>
    <t xml:space="preserve">CENTRO NACIONAL PARA LA SALUD DE LA INFANCIA Y LA ADOLESCENCIA</t>
  </si>
  <si>
    <t xml:space="preserve">ADMINISTRACIÓN PORTUARIA INTEGRAL DE LÁZARO CÁRDENAS, S.A DE C.V. (MARINA)</t>
  </si>
  <si>
    <t xml:space="preserve">INSTITUTO NACIONAL DE BELLAS ARTES Y LITERATURA  (INBA)</t>
  </si>
  <si>
    <t xml:space="preserve">CENTRO NACIONAL DE EQUIDAD DE GÉNERO Y SALUD REPRODUCTIVA</t>
  </si>
  <si>
    <t xml:space="preserve">FONDO DE GARANTÍA Y FOMENTO PARA LA AGRICULTURA, GANADERÍA Y AVICULTURA (FIRA)</t>
  </si>
  <si>
    <t xml:space="preserve">GUARDIA NACIONAL</t>
  </si>
  <si>
    <t xml:space="preserve">CONSEJO NACIONAL DE FOMENTO EDUCATIVO (CONAFE)</t>
  </si>
  <si>
    <t xml:space="preserve">COMISIÓN NACIONAL PARA PREVENIR Y ERRADICAR LA VIOLENCIA CONTRA LAS MUJERES</t>
  </si>
  <si>
    <t xml:space="preserve">GRUPO AEROPORTUARIO DE LA CIUDAD DE MÉXICO, S.A. DE C.V.</t>
  </si>
  <si>
    <t xml:space="preserve">CONSEJO NACIONAL PARA PREVENIR LA DISCRIMINACIÓN  (CONAPRED)</t>
  </si>
  <si>
    <t xml:space="preserve">BANCO NACIONAL DEL EJERCITO FUERZA AÉREA Y ARMADA, S.N.C.  (BANJERCITO)</t>
  </si>
  <si>
    <t xml:space="preserve">ADMINISTRACIÓN PORTUARIA INTEGRAL DE TUXPAN, S.A. DE C.V. (MARINA)</t>
  </si>
  <si>
    <t xml:space="preserve">ADMINISTRACIÓN PORTUARIA INTEGRAL DE VERACRUZ, S.A. DE C.V. (MARINA)</t>
  </si>
  <si>
    <t xml:space="preserve">INSTITUTO MEXICANO DE LA PROPIEDAD INDUSTRIAL (IMPI)</t>
  </si>
  <si>
    <t xml:space="preserve">TELECOMUNICACIONES DE MÉXICO  (TELECOMM)</t>
  </si>
  <si>
    <t xml:space="preserve">ADMINISTRACIÓN PORTUARIA INTEGRAL DE ALTAMIRA, S.A. DE C.V. (MARINA)</t>
  </si>
  <si>
    <t xml:space="preserve">SECRETARÍA DE TURISMO  (SECTUR)</t>
  </si>
  <si>
    <t xml:space="preserve">AEROPUERTO INTERNACIONAL DE LA CIUDAD DE MÉXICO, S.A. DE C.V.  (AICM)</t>
  </si>
  <si>
    <t xml:space="preserve">ADMINISTRACIÓN PORTUARIA INTEGRAL DE SALINA CRUZ, S.A DE C.V.</t>
  </si>
  <si>
    <t xml:space="preserve">SERVICIO GEOLÓGICO MEXICANO  (SGM)</t>
  </si>
  <si>
    <t xml:space="preserve">COMISIÓN NACIONAL PARA EL USO EFICIENTE DE LA ENERGÍA  (CONUEE)</t>
  </si>
  <si>
    <t xml:space="preserve">COMISIÓN NACIONAL FORESTAL  (CONAFOR)</t>
  </si>
  <si>
    <t xml:space="preserve">SECRETARÍA DE ECONOMÍA</t>
  </si>
  <si>
    <t xml:space="preserve">AEROPUERTOS Y SERVICIOS AUXILIARES   (ASA)</t>
  </si>
  <si>
    <t xml:space="preserve">ADMINISTRACIÓN PORTUARIA INTEGRAL DE PROGRESO, S.A. DE C.V. (MARINA)</t>
  </si>
  <si>
    <t xml:space="preserve">SECRETARÍA DEL TRABAJO Y PREVISIÓN SOCIAL (STPS)</t>
  </si>
  <si>
    <t xml:space="preserve">PROCURADURÍA FEDERAL DEL CONSUMIDOR (PROFECO)</t>
  </si>
  <si>
    <t xml:space="preserve">COMISIÓN NACIONAL DE ÁREAS NATURALES PROTEGIDAS  (CONANP)</t>
  </si>
  <si>
    <t xml:space="preserve">INSTITUTO PARA LA PROTECCIÓN AL AHORRO BANCARIO  (IPAB)</t>
  </si>
  <si>
    <t xml:space="preserve">ADMINISTRACIÓN PORTUARIA INTEGRAL DE MAZATLÁN, S.A. DE C.V. (MARINA)</t>
  </si>
  <si>
    <t xml:space="preserve">ORGANISMO PROMOTOR DE INVERSIONES EN TELECOMUNICACIONES  (PROMTEL)</t>
  </si>
  <si>
    <t xml:space="preserve">FIDEICOMISO DE FOMENTO MINERO  (FIFOMI)</t>
  </si>
  <si>
    <t xml:space="preserve">ADMINISTRACIÓN PORTUARIA INTEGRAL DOS BOCAS, S.A. DE C.V. (MARINA)</t>
  </si>
  <si>
    <t xml:space="preserve">COMISIÓN NACIONAL DE ACUACULTURA Y PESCA (CONAPESCA)</t>
  </si>
  <si>
    <t xml:space="preserve">ADMINISTRACIÓN PORTUARIA INTEGRAL DE ENSENADA, S.A. DE C.V. (MARINA)</t>
  </si>
  <si>
    <t xml:space="preserve">INSTITUTO MEXICANO DE CINEMATOGRAFÍA (IMCINE)</t>
  </si>
  <si>
    <t xml:space="preserve">ADMINISTRACIÓN PORTUARIA INTEGRAL DE TAMPICO, S.A. DE C.V. (MARINA)</t>
  </si>
  <si>
    <t xml:space="preserve">FIDEICOMISO FONDO DE CAPITALIZACIÓN E INVERSIÓN DEL SECTOR RURAL  (FOCIR)</t>
  </si>
  <si>
    <t xml:space="preserve">INSTITUTO MEXICANO DEL PETRÓLEO  (IMP)</t>
  </si>
  <si>
    <t xml:space="preserve">PRODUCTORA NACIONAL DE BIOLÓGICOS VETERINARIOS  (PRONABIVE)</t>
  </si>
  <si>
    <t xml:space="preserve">CENTRO NACIONAL DE LA TRANSFUSIÓN SANGUÍNEA</t>
  </si>
  <si>
    <t xml:space="preserve">ADMINISTRACIÓN PORTUARIA INTEGRAL DE PUERTO MADERO, S.A. DE C.V. (MARINA)</t>
  </si>
  <si>
    <t xml:space="preserve">SECRETARÍA DE MEDIO AMBIENTE Y RECURSOS NATURALES  (SEMARNAT)</t>
  </si>
  <si>
    <t xml:space="preserve">PROCURADURÍA FEDERAL DE LA DEFENSA DEL TRABAJO  (PROFEDET)</t>
  </si>
  <si>
    <t xml:space="preserve">RADIO EDUCACIÓN</t>
  </si>
  <si>
    <t xml:space="preserve">EDUCAL, S.A. DE C.V.</t>
  </si>
  <si>
    <t xml:space="preserve">PROCURADURÍA FEDERAL DE PROTECCIÓN AL AMBIENTE  (PROFEPA)</t>
  </si>
  <si>
    <t xml:space="preserve">COMISIÓN NACIONAL DE MEJORA REGULATORIA (CONAMER)</t>
  </si>
  <si>
    <t xml:space="preserve">INSTITUTO MEXICANO DE LA RADIO*</t>
  </si>
  <si>
    <t xml:space="preserve">FONDO NACIONAL PARA EL FOMENTO DE LAS ARTESANÍAS  (FONART)</t>
  </si>
  <si>
    <t xml:space="preserve">INSTITUTO NACIONAL DE ECOLOGÍA Y CAMBIO CLIMÁTICO  (INECC)</t>
  </si>
  <si>
    <t xml:space="preserve">INSTITUTO NACIONAL DE ASTROFÍSICA, ÓPTICA Y ELECTRÓNICA  (INAOE)</t>
  </si>
  <si>
    <t xml:space="preserve">INSTITUTO NACIONAL DE DESARROLLO SOCIAL (INDESOL)</t>
  </si>
  <si>
    <t xml:space="preserve">INSTITUTO PARA DEVOLVER AL PUEBLO LO ROBADO  (ANTES SAE)</t>
  </si>
  <si>
    <t xml:space="preserve">SECRETARÍA DE EDUCACIÓN PÚBLICA  (SEP)</t>
  </si>
  <si>
    <t xml:space="preserve">INSTITUTO DE SALUD PARA EL BIENESTAR(INSABI)</t>
  </si>
  <si>
    <t xml:space="preserve">INSTITUTO NACIONAL PARA LA EDUCACIÓN DE LOS ADULTOS  (INEA)</t>
  </si>
  <si>
    <t xml:space="preserve">INSTITUTO POLITÉCNICO NACIONAL  (IPN)</t>
  </si>
  <si>
    <t xml:space="preserve">XE IPN CANAL ONCE</t>
  </si>
  <si>
    <t xml:space="preserve">COMISIÓN EJECUTIVA DE ATENCIÓN A VÍCTIMAS</t>
  </si>
  <si>
    <t xml:space="preserve">SECRETARÍA DE AGRICULTURA Y DESARROLLO RURAL (SADER)</t>
  </si>
  <si>
    <t xml:space="preserve">ADMINISTRACIÓN PORTUARIA INTEGRAL DE TUXPAN, S.A. DE C.V.</t>
  </si>
  <si>
    <t xml:space="preserve">ADMINISTRACIÓN PORTUARIA INTEGRAL DE GUAYMAS, S.A. DE C.V. (MARINA)</t>
  </si>
  <si>
    <t xml:space="preserve">COMISIÓN NACIONAL DE LIBROS DE TEXTO GRATUITOS  (CONALITEG)</t>
  </si>
  <si>
    <t xml:space="preserve">ADMINISTRACIÓN DEL PATRIMONIO DE LABENEFICENCIA PÚBLICA</t>
  </si>
  <si>
    <t xml:space="preserve">ADMINISTRACIÓN PORTUARIA INTEGRAL DE ALTAMIRA, S.A. DE C.V.</t>
  </si>
  <si>
    <t xml:space="preserve">ADMINISTRACIÓN PORTUARIA INTEGRAL DE ENSENADA, S.A. DE C.V.</t>
  </si>
  <si>
    <t xml:space="preserve">ADMINISTRACIÓN PORTUARIA INTEGRAL DE GUAYMAS, S.A. DE C.V.</t>
  </si>
  <si>
    <t xml:space="preserve">ADMINISTRACIÓN PORTUARIA INTEGRAL DE LÁZARO CÁRDENAS, S.A. DE C.V.</t>
  </si>
  <si>
    <t xml:space="preserve">ADMINISTRACIÓN PORTUARIA INTEGRAL DE MANZANILLO, S.A. DE C.V.</t>
  </si>
  <si>
    <t xml:space="preserve">ADMINISTRACIÓN PORTUARIA INTEGRAL DE MAZATLÁN, S.A. DE C.V.</t>
  </si>
  <si>
    <t xml:space="preserve">ADMINISTRACIÓN PORTUARIA INTEGRAL DE PROGRESO, S.A. DE C.V.</t>
  </si>
  <si>
    <t xml:space="preserve">ADMINISTRACIÓN PORTUARIA INTEGRAL DE PUERTO MADERO, S.A. DE C.V.</t>
  </si>
  <si>
    <t xml:space="preserve">ADMINISTRACIÓN PORTUARIA INTEGRAL DE SALINA CRUZ, S.A. DE C.V.</t>
  </si>
  <si>
    <t xml:space="preserve">ADMINISTRACIÓN PORTUARIA INTEGRAL DE TAMPICO, S.A. DE C.V.</t>
  </si>
  <si>
    <t xml:space="preserve">ADMINISTRACIÓN PORTUARIA INTEGRAL DE TOPOLOBAMPO, S.A. DE C.V.</t>
  </si>
  <si>
    <t xml:space="preserve">ADMINISTRACIÓN PORTUARIA INTEGRAL DE TOPOLOBAMPO, S.A. DE C.V. (MARINA)</t>
  </si>
  <si>
    <t xml:space="preserve">ADMINISTRACIÓN PORTUARIA INTEGRAL DE VERACRUZ, S.A. DE C.V.</t>
  </si>
  <si>
    <t xml:space="preserve">ADMINISTRACIÓN PORTUARIA INTEGRAL DOS BOCAS, S.A. DE C.V.</t>
  </si>
  <si>
    <t xml:space="preserve">CENTRO DE ENSEÑANZA TÉCNICA INDUSTRIAL (CETI)</t>
  </si>
  <si>
    <t xml:space="preserve">CENTRO NACIONAL DE CONTROL DEL GAS NATURAL (CENAGAS)</t>
  </si>
  <si>
    <t xml:space="preserve">COMISIÓN FEDERAL PARA LA PROTECCIÓN CONTRA RIESGOS SANITARIOS (COFEPRIS)</t>
  </si>
  <si>
    <t xml:space="preserve">COMISIÓN NACIONAL DE VIVIENDA  (CONAVI)</t>
  </si>
  <si>
    <t xml:space="preserve">DICONSA, S.A. DE C.V.</t>
  </si>
  <si>
    <t xml:space="preserve">HOSPITAL REGIONAL DE ALTA ESPECIALIDAD DE LA PENÍNSULA DE YUCATÁN</t>
  </si>
  <si>
    <t xml:space="preserve">INSTITUTO MEXICANO DE LA JUVENTUD  (IMJUVE)</t>
  </si>
  <si>
    <t xml:space="preserve">INSTITUTO MEXICANO DE LA RADIO  (IMER)</t>
  </si>
  <si>
    <t xml:space="preserve">INSTITUTO NACIONAL DE LAS PERSONAS ADULTAS MAYORES  (INAPAM)</t>
  </si>
  <si>
    <t xml:space="preserve">INSTITUTO NACIONAL DEL SUELO SUSTENTABLE (INSUS)</t>
  </si>
  <si>
    <t xml:space="preserve">POLICÍA FEDERAL</t>
  </si>
  <si>
    <t xml:space="preserve">PRESIDENCIA DE LA REPÚBLICA</t>
  </si>
  <si>
    <t xml:space="preserve">PROCURADURÍA AGRARIA  (PA)</t>
  </si>
  <si>
    <t xml:space="preserve">PRONÓSTICOS PARA LA ASISTENCIA PÚBLICA</t>
  </si>
  <si>
    <t xml:space="preserve">SECRETARÍA DE DESARROLLO AGRARIO, TERRITORIAL Y URBANO  (SEDATU)</t>
  </si>
  <si>
    <t xml:space="preserve">SERVICIO POSTAL MEXICANO  (SEPOMEX)</t>
  </si>
  <si>
    <t xml:space="preserve">GRAN TOTAL</t>
  </si>
  <si>
    <t xml:space="preserve">NOTA: Todos los montos están con IVA </t>
  </si>
  <si>
    <t xml:space="preserve">*Nota: La campaña de comunicación social, autorizada por la Dirección General de Normatividad de Comunicación, de la Secretaría de Gobernación, al Instituto Mexicano de la Radio, fue registrada con la clave que tenía el Instituto cuando estaba bajo la coordinación del Sector Educación (11).</t>
  </si>
  <si>
    <t xml:space="preserve">PARTIDA 33605, INFORMACIÓN EN MEDIOS MASIVOS DERIVADA DE LA OPERACIÓN Y ADMINISTRACIÓN DE LAS DEPENDENCIAS Y ENTIDADES</t>
  </si>
  <si>
    <t xml:space="preserve">CENTRO DE INVESTIGACIÓN Y ESTUDIOS AVANZADOS DEL INSTITUTO POLITÉCNICO NACIONAL CINVESTAV</t>
  </si>
  <si>
    <t xml:space="preserve">COMISIÓN NACIONAL BANCARIA Y DE VALORES (CNBV)</t>
  </si>
  <si>
    <t xml:space="preserve">CENTRO DE INVESTIGACIÓN Y DOCENCIA ECONÓMICAS, A.C.  (CIDE)</t>
  </si>
  <si>
    <t xml:space="preserve">COORDINACIÓN NACIONAL DE BECAS PARA EL BIENESTAR BENITO JUÁREZ (CNBBBJ)</t>
  </si>
  <si>
    <t xml:space="preserve">COMPAÑÍA MEXICANA DE EXPLORACIONES, S.A. DEC.V.  (COMESA)</t>
  </si>
  <si>
    <t xml:space="preserve">SOCIEDAD HIPOTECARIA FEDERAL, S.N.C.</t>
  </si>
  <si>
    <t xml:space="preserve">INSTITUTO NACIONAL DE MEDICINA GENÓMICA (INMEGEN)</t>
  </si>
  <si>
    <t xml:space="preserve">CENTRO DE INVESTIGACIONES EN ÓPTICA, A.C. (CIO)</t>
  </si>
  <si>
    <t xml:space="preserve">CENTRO DE INVESTIGACIONES BIOLÓGICAS DEL NOROESTE, S.C.  (CIBNOR)</t>
  </si>
  <si>
    <t xml:space="preserve">EL COLEGIO DE LA FRONTERA NORTE, A.C. (COLEF)</t>
  </si>
  <si>
    <t xml:space="preserve">INSTITUTO NACIONAL DE CIENCIAS MÉDICAS Y NUTRICIÓN, SALVADOR ZUBIRAN</t>
  </si>
  <si>
    <t xml:space="preserve">SERVICIO DE ADMINISTRACIÓN TRIBUTARIA  (SAT)</t>
  </si>
  <si>
    <t xml:space="preserve">ADMINISTRACIÓN PORTUARIA INTEGRAL DE PUERTO VALLARTA, S.A. DE C.V.</t>
  </si>
  <si>
    <t xml:space="preserve">FIDEICOMISO FONDO NACIONAL DE HABITACIONES POPULARES  (FONHAPO)</t>
  </si>
  <si>
    <t xml:space="preserve">INSTITUTO MEXICANO DE LA RADIO</t>
  </si>
  <si>
    <t xml:space="preserve">LICONSA, S.A. DE C.V.</t>
  </si>
  <si>
    <t xml:space="preserve">INSTITUTO DE INVESTIGACIONES DR. JOSÉ MARÍA LUIS MORA</t>
  </si>
  <si>
    <t xml:space="preserve">PROCURADURÍA DE LA DEFENSA DEL CONTRIBUYENTE (PRODECON)</t>
  </si>
  <si>
    <t xml:space="preserve">INSTITUTO NACIONAL DE CIENCIAS PENALES (INACIPE)</t>
  </si>
  <si>
    <t xml:space="preserve">AGENCIA DE SEGURIDAD, ENERGÍA Y AMBIENTE (ASEA)</t>
  </si>
  <si>
    <t xml:space="preserve">INSTITUTO NACIONAL DE ENFERMEDADES RESPIRATORIAS  (INER)</t>
  </si>
  <si>
    <t xml:space="preserve">FIDEICOMISO FONDO NACIONAL DE FOMENTO EJIDAL (FIFONAFE)</t>
  </si>
  <si>
    <t xml:space="preserve">UNIVERSIDAD PEDAGÓGICA NACIONAL  (UPN)</t>
  </si>
  <si>
    <t xml:space="preserve">INSTITUTO NACIONAL DE PERINATOLOGÍA  (INPER) ISIDRO ESPINOSA DE LOS REYES</t>
  </si>
  <si>
    <t xml:space="preserve">HOSPITAL GENERAL DE MÉXICO, DR. EDUARDO LICEAGA</t>
  </si>
  <si>
    <t xml:space="preserve">HOSPITAL INFANTIL DE MÉXICO, FEDERICO GÓMEZ</t>
  </si>
  <si>
    <t xml:space="preserve">ADMINISTRACIÓN PORTUARIA INTEGRAL DE PUERTO VALLARTA, S.A. DE C.V. (MARINA)</t>
  </si>
  <si>
    <t xml:space="preserve">INFOTEC, CENTRO DE INVESTIGACIÓN E INNOVACIÓNEN TECNOLOGÍAS DE LA INFORMACIÓN Y COMUNICACIÓN</t>
  </si>
  <si>
    <t xml:space="preserve">INSTITUTO NACIONAL DE LA ECONOMÍA SOCIAL (INAES)</t>
  </si>
  <si>
    <t xml:space="preserve">IMPRESORA Y ENCUADERNADORA PROGRESO, S.A. DEC.V.  (IEPSA)</t>
  </si>
  <si>
    <t xml:space="preserve">INSTITUTO DE ECOLOGÍA, A.C.  (INECOL)</t>
  </si>
  <si>
    <t xml:space="preserve">INSTITUTO DEL FONDO NACIONAL PARA EL CONSUMO DE LOS TRABAJADORES  (INSTITUTO FONACOT)</t>
  </si>
  <si>
    <t xml:space="preserve">PATRONATO DE OBRAS E INSTALACIONES DEL INSTITUTO POLITÉCNICO NACIONAL  (POI-IPN)</t>
  </si>
</sst>
</file>

<file path=xl/styles.xml><?xml version="1.0" encoding="utf-8"?>
<styleSheet xmlns="http://schemas.openxmlformats.org/spreadsheetml/2006/main">
  <numFmts count="5">
    <numFmt numFmtId="164" formatCode="General"/>
    <numFmt numFmtId="165" formatCode="#,##0.00"/>
    <numFmt numFmtId="166" formatCode="0.00"/>
    <numFmt numFmtId="167" formatCode="_-* #,##0.00_-;\-* #,##0.00_-;_-* \-??_-;_-@_-"/>
    <numFmt numFmtId="168" formatCode="General"/>
  </numFmts>
  <fonts count="13">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2"/>
      <color rgb="FF000000"/>
      <name val="Calibri"/>
      <family val="2"/>
      <charset val="1"/>
    </font>
    <font>
      <b val="true"/>
      <sz val="12"/>
      <color rgb="FF0000FF"/>
      <name val="Calibri"/>
      <family val="2"/>
      <charset val="1"/>
    </font>
    <font>
      <b val="true"/>
      <sz val="12"/>
      <name val="Calibri"/>
      <family val="2"/>
      <charset val="1"/>
    </font>
    <font>
      <sz val="11"/>
      <color rgb="FFFFFFFF"/>
      <name val="Calibri"/>
      <family val="2"/>
      <charset val="1"/>
    </font>
    <font>
      <b val="true"/>
      <sz val="11"/>
      <color rgb="FFFFFFFF"/>
      <name val="Calibri"/>
      <family val="2"/>
      <charset val="1"/>
    </font>
    <font>
      <sz val="9"/>
      <color rgb="FF0070C0"/>
      <name val="Calibri"/>
      <family val="2"/>
      <charset val="1"/>
    </font>
    <font>
      <b val="true"/>
      <sz val="11"/>
      <color rgb="FF000066"/>
      <name val="Calibri"/>
      <family val="2"/>
      <charset val="1"/>
    </font>
    <font>
      <b val="true"/>
      <sz val="12"/>
      <color rgb="FF7030A0"/>
      <name val="Calibri"/>
      <family val="2"/>
      <charset val="1"/>
    </font>
  </fonts>
  <fills count="9">
    <fill>
      <patternFill patternType="none"/>
    </fill>
    <fill>
      <patternFill patternType="gray125"/>
    </fill>
    <fill>
      <patternFill patternType="solid">
        <fgColor rgb="FFFFFF00"/>
        <bgColor rgb="FFFFFF00"/>
      </patternFill>
    </fill>
    <fill>
      <patternFill patternType="solid">
        <fgColor rgb="FFC00000"/>
        <bgColor rgb="FF800000"/>
      </patternFill>
    </fill>
    <fill>
      <patternFill patternType="solid">
        <fgColor rgb="FFFFE699"/>
        <bgColor rgb="FFFFCC99"/>
      </patternFill>
    </fill>
    <fill>
      <patternFill patternType="solid">
        <fgColor rgb="FFFFE1FF"/>
        <bgColor rgb="FFFFE0FF"/>
      </patternFill>
    </fill>
    <fill>
      <patternFill patternType="solid">
        <fgColor rgb="FFDEEBF7"/>
        <bgColor rgb="FFD9D9D9"/>
      </patternFill>
    </fill>
    <fill>
      <patternFill patternType="solid">
        <fgColor rgb="FFD9D9D9"/>
        <bgColor rgb="FFDEEBF7"/>
      </patternFill>
    </fill>
    <fill>
      <patternFill patternType="solid">
        <fgColor rgb="FFFFE0FF"/>
        <bgColor rgb="FFFFE1FF"/>
      </patternFill>
    </fill>
  </fills>
  <borders count="11">
    <border diagonalUp="false" diagonalDown="false">
      <left/>
      <right/>
      <top/>
      <bottom/>
      <diagonal/>
    </border>
    <border diagonalUp="false" diagonalDown="false">
      <left style="double"/>
      <right style="hair"/>
      <top style="double"/>
      <bottom style="hair"/>
      <diagonal/>
    </border>
    <border diagonalUp="false" diagonalDown="false">
      <left style="hair"/>
      <right style="hair"/>
      <top style="double"/>
      <bottom style="hair"/>
      <diagonal/>
    </border>
    <border diagonalUp="false" diagonalDown="false">
      <left style="hair"/>
      <right style="double"/>
      <top style="double"/>
      <bottom style="hair"/>
      <diagonal/>
    </border>
    <border diagonalUp="false" diagonalDown="false">
      <left style="double"/>
      <right style="hair"/>
      <top style="hair"/>
      <bottom style="hair"/>
      <diagonal/>
    </border>
    <border diagonalUp="false" diagonalDown="false">
      <left style="hair"/>
      <right style="hair"/>
      <top style="hair"/>
      <bottom style="hair"/>
      <diagonal/>
    </border>
    <border diagonalUp="false" diagonalDown="false">
      <left style="hair"/>
      <right style="double"/>
      <top style="hair"/>
      <bottom style="hair"/>
      <diagonal/>
    </border>
    <border diagonalUp="false" diagonalDown="false">
      <left style="double"/>
      <right style="hair">
        <color rgb="FF0070C0"/>
      </right>
      <top style="hair">
        <color rgb="FF0070C0"/>
      </top>
      <bottom style="double"/>
      <diagonal/>
    </border>
    <border diagonalUp="false" diagonalDown="false">
      <left style="hair">
        <color rgb="FF0070C0"/>
      </left>
      <right style="hair">
        <color rgb="FF0070C0"/>
      </right>
      <top style="hair">
        <color rgb="FF0070C0"/>
      </top>
      <bottom style="double"/>
      <diagonal/>
    </border>
    <border diagonalUp="false" diagonalDown="false">
      <left style="hair">
        <color rgb="FF0070C0"/>
      </left>
      <right style="double"/>
      <top style="hair">
        <color rgb="FF0070C0"/>
      </top>
      <bottom style="double"/>
      <diagonal/>
    </border>
    <border diagonalUp="false" diagonalDown="false">
      <left/>
      <right/>
      <top/>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5" fontId="6" fillId="2" borderId="0" xfId="0" applyFont="true" applyBorder="fals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6" fontId="6" fillId="2" borderId="0" xfId="0" applyFont="true" applyBorder="false" applyAlignment="true" applyProtection="false">
      <alignment horizontal="general" vertical="center" textRotation="0" wrapText="false" indent="0" shrinkToFit="false"/>
      <protection locked="true" hidden="false"/>
    </xf>
    <xf numFmtId="166" fontId="6"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righ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6" fontId="7" fillId="0" borderId="0"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5" fontId="9" fillId="3" borderId="2" xfId="0" applyFont="true" applyBorder="true" applyAlignment="true" applyProtection="false">
      <alignment horizontal="center" vertical="center" textRotation="0" wrapText="true" indent="0" shrinkToFit="false"/>
      <protection locked="true" hidden="false"/>
    </xf>
    <xf numFmtId="166" fontId="9" fillId="3" borderId="2" xfId="0" applyFont="true" applyBorder="true" applyAlignment="true" applyProtection="false">
      <alignment horizontal="center" vertical="center" textRotation="0" wrapText="true" indent="0" shrinkToFit="false"/>
      <protection locked="true" hidden="false"/>
    </xf>
    <xf numFmtId="167" fontId="9" fillId="3" borderId="2" xfId="15" applyFont="true" applyBorder="true" applyAlignment="true" applyProtection="true">
      <alignment horizontal="center" vertical="center" textRotation="0" wrapText="true" indent="0" shrinkToFit="false"/>
      <protection locked="true" hidden="false"/>
    </xf>
    <xf numFmtId="165" fontId="9" fillId="3"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5"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6" fontId="0" fillId="0" borderId="5" xfId="0" applyFont="false" applyBorder="true" applyAlignment="false" applyProtection="false">
      <alignment horizontal="general" vertical="bottom" textRotation="0" wrapText="false" indent="0" shrinkToFit="false"/>
      <protection locked="true" hidden="false"/>
    </xf>
    <xf numFmtId="165" fontId="0" fillId="0" borderId="6"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10" fillId="4" borderId="0" xfId="0" applyFont="true" applyBorder="false" applyAlignment="true" applyProtection="false">
      <alignment horizontal="center" vertical="center" textRotation="0" wrapText="false" indent="0" shrinkToFit="false"/>
      <protection locked="true" hidden="false"/>
    </xf>
    <xf numFmtId="164" fontId="0" fillId="4" borderId="4" xfId="0" applyFont="true" applyBorder="true" applyAlignment="true" applyProtection="false">
      <alignment horizontal="general" vertical="bottom" textRotation="0" wrapText="true" indent="0" shrinkToFit="false"/>
      <protection locked="true" hidden="false"/>
    </xf>
    <xf numFmtId="165" fontId="0" fillId="4" borderId="5" xfId="0" applyFont="false" applyBorder="true" applyAlignment="false" applyProtection="false">
      <alignment horizontal="general" vertical="bottom" textRotation="0" wrapText="false" indent="0" shrinkToFit="false"/>
      <protection locked="true" hidden="false"/>
    </xf>
    <xf numFmtId="164" fontId="0" fillId="4" borderId="5" xfId="0" applyFont="false" applyBorder="true" applyAlignment="false" applyProtection="false">
      <alignment horizontal="general" vertical="bottom" textRotation="0" wrapText="false" indent="0" shrinkToFit="false"/>
      <protection locked="true" hidden="false"/>
    </xf>
    <xf numFmtId="166" fontId="0" fillId="4" borderId="5" xfId="0" applyFont="false" applyBorder="true" applyAlignment="false" applyProtection="false">
      <alignment horizontal="general" vertical="bottom" textRotation="0" wrapText="false" indent="0" shrinkToFit="false"/>
      <protection locked="true" hidden="false"/>
    </xf>
    <xf numFmtId="164" fontId="0" fillId="4" borderId="6" xfId="0" applyFont="false" applyBorder="true" applyAlignment="false" applyProtection="false">
      <alignment horizontal="general" vertical="bottom" textRotation="0" wrapText="false" indent="0" shrinkToFit="false"/>
      <protection locked="true" hidden="false"/>
    </xf>
    <xf numFmtId="164" fontId="10" fillId="5" borderId="0" xfId="0" applyFont="true" applyBorder="false" applyAlignment="true" applyProtection="false">
      <alignment horizontal="center" vertical="center" textRotation="0" wrapText="false" indent="0" shrinkToFit="false"/>
      <protection locked="true" hidden="false"/>
    </xf>
    <xf numFmtId="164" fontId="0" fillId="5" borderId="4" xfId="0" applyFont="true" applyBorder="true" applyAlignment="true" applyProtection="false">
      <alignment horizontal="general" vertical="bottom" textRotation="0" wrapText="true" indent="0" shrinkToFit="false"/>
      <protection locked="true" hidden="false"/>
    </xf>
    <xf numFmtId="165" fontId="0" fillId="5" borderId="5" xfId="0" applyFont="false" applyBorder="true" applyAlignment="false" applyProtection="false">
      <alignment horizontal="general" vertical="bottom" textRotation="0" wrapText="false" indent="0" shrinkToFit="false"/>
      <protection locked="true" hidden="false"/>
    </xf>
    <xf numFmtId="164" fontId="0" fillId="5" borderId="5" xfId="0" applyFont="false" applyBorder="true" applyAlignment="false" applyProtection="false">
      <alignment horizontal="general" vertical="bottom" textRotation="0" wrapText="false" indent="0" shrinkToFit="false"/>
      <protection locked="true" hidden="false"/>
    </xf>
    <xf numFmtId="166" fontId="0" fillId="5" borderId="5" xfId="0" applyFont="false" applyBorder="true" applyAlignment="false" applyProtection="false">
      <alignment horizontal="general" vertical="bottom" textRotation="0" wrapText="false" indent="0" shrinkToFit="false"/>
      <protection locked="true" hidden="false"/>
    </xf>
    <xf numFmtId="164" fontId="0" fillId="5" borderId="6" xfId="0" applyFont="false" applyBorder="true" applyAlignment="false" applyProtection="false">
      <alignment horizontal="general" vertical="bottom" textRotation="0" wrapText="false" indent="0" shrinkToFit="false"/>
      <protection locked="true" hidden="false"/>
    </xf>
    <xf numFmtId="164" fontId="0" fillId="5" borderId="4"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7" xfId="0" applyFont="true" applyBorder="true" applyAlignment="true" applyProtection="false">
      <alignment horizontal="left" vertical="center" textRotation="0" wrapText="true" indent="2" shrinkToFit="false"/>
      <protection locked="true" hidden="false"/>
    </xf>
    <xf numFmtId="165" fontId="0" fillId="0" borderId="8" xfId="0" applyFont="false" applyBorder="true" applyAlignment="true" applyProtection="false">
      <alignment horizontal="general" vertical="center" textRotation="0" wrapText="false" indent="0" shrinkToFit="false"/>
      <protection locked="true" hidden="false"/>
    </xf>
    <xf numFmtId="165" fontId="4" fillId="6" borderId="8" xfId="0" applyFont="true" applyBorder="true" applyAlignment="true" applyProtection="false">
      <alignment horizontal="general" vertical="center" textRotation="0" wrapText="false" indent="0" shrinkToFit="false"/>
      <protection locked="true" hidden="false"/>
    </xf>
    <xf numFmtId="168" fontId="0" fillId="0" borderId="8" xfId="0" applyFont="false" applyBorder="true" applyAlignment="true" applyProtection="false">
      <alignment horizontal="general" vertical="center" textRotation="0" wrapText="false" indent="0" shrinkToFit="false"/>
      <protection locked="true" hidden="false"/>
    </xf>
    <xf numFmtId="165" fontId="4" fillId="7" borderId="8" xfId="0" applyFont="true" applyBorder="true" applyAlignment="true" applyProtection="false">
      <alignment horizontal="general" vertical="center" textRotation="0" wrapText="false" indent="0" shrinkToFit="false"/>
      <protection locked="true" hidden="false"/>
    </xf>
    <xf numFmtId="166" fontId="0" fillId="0" borderId="8" xfId="0" applyFont="false" applyBorder="true" applyAlignment="true" applyProtection="false">
      <alignment horizontal="center" vertical="center" textRotation="0" wrapText="false" indent="0" shrinkToFit="false"/>
      <protection locked="true" hidden="false"/>
    </xf>
    <xf numFmtId="165" fontId="11" fillId="7" borderId="8" xfId="0" applyFont="true" applyBorder="true" applyAlignment="true" applyProtection="false">
      <alignment horizontal="general" vertical="center" textRotation="0" wrapText="false" indent="0" shrinkToFit="false"/>
      <protection locked="true" hidden="false"/>
    </xf>
    <xf numFmtId="165" fontId="0" fillId="0" borderId="9" xfId="0" applyFont="false" applyBorder="true" applyAlignment="true" applyProtection="false">
      <alignment horizontal="general" vertical="center" textRotation="0" wrapText="false" indent="0" shrinkToFit="false"/>
      <protection locked="true" hidden="false"/>
    </xf>
    <xf numFmtId="164" fontId="12" fillId="2" borderId="10" xfId="0" applyFont="true" applyBorder="true" applyAlignment="true" applyProtection="false">
      <alignment horizontal="center" vertical="center" textRotation="0" wrapText="false" indent="0" shrinkToFit="false"/>
      <protection locked="true" hidden="false"/>
    </xf>
    <xf numFmtId="166" fontId="7" fillId="0" borderId="10" xfId="0" applyFont="true" applyBorder="true" applyAlignment="true" applyProtection="false">
      <alignment horizontal="center" vertical="center" textRotation="0" wrapText="fals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5" fontId="0" fillId="4" borderId="6" xfId="0" applyFont="false" applyBorder="true" applyAlignment="false" applyProtection="false">
      <alignment horizontal="general" vertical="bottom" textRotation="0" wrapText="false" indent="0" shrinkToFit="false"/>
      <protection locked="true" hidden="false"/>
    </xf>
    <xf numFmtId="164" fontId="0" fillId="8" borderId="4" xfId="0" applyFont="true" applyBorder="true" applyAlignment="true" applyProtection="false">
      <alignment horizontal="general" vertical="bottom" textRotation="0" wrapText="true" indent="0" shrinkToFit="false"/>
      <protection locked="true" hidden="false"/>
    </xf>
    <xf numFmtId="165" fontId="0" fillId="8" borderId="5" xfId="0" applyFont="false" applyBorder="true" applyAlignment="false" applyProtection="false">
      <alignment horizontal="general" vertical="bottom" textRotation="0" wrapText="false" indent="0" shrinkToFit="false"/>
      <protection locked="true" hidden="false"/>
    </xf>
    <xf numFmtId="164" fontId="0" fillId="8" borderId="5" xfId="0" applyFont="false" applyBorder="true" applyAlignment="false" applyProtection="false">
      <alignment horizontal="general" vertical="bottom" textRotation="0" wrapText="false" indent="0" shrinkToFit="false"/>
      <protection locked="true" hidden="false"/>
    </xf>
    <xf numFmtId="166" fontId="0" fillId="8" borderId="5" xfId="0" applyFont="false" applyBorder="true" applyAlignment="false" applyProtection="false">
      <alignment horizontal="general" vertical="bottom" textRotation="0" wrapText="false" indent="0" shrinkToFit="false"/>
      <protection locked="true" hidden="false"/>
    </xf>
    <xf numFmtId="164" fontId="0" fillId="8" borderId="6"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C00000"/>
      <rgbColor rgb="FF00FF00"/>
      <rgbColor rgb="FF0000FF"/>
      <rgbColor rgb="FFFFFF00"/>
      <rgbColor rgb="FFFF00FF"/>
      <rgbColor rgb="FF00FFFF"/>
      <rgbColor rgb="FF800000"/>
      <rgbColor rgb="FF008000"/>
      <rgbColor rgb="FF000066"/>
      <rgbColor rgb="FF808000"/>
      <rgbColor rgb="FF800080"/>
      <rgbColor rgb="FF008080"/>
      <rgbColor rgb="FFC0C0C0"/>
      <rgbColor rgb="FF808080"/>
      <rgbColor rgb="FF9999FF"/>
      <rgbColor rgb="FF7030A0"/>
      <rgbColor rgb="FFFFE1FF"/>
      <rgbColor rgb="FFDEEBF7"/>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FFE0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52200</xdr:colOff>
      <xdr:row>0</xdr:row>
      <xdr:rowOff>0</xdr:rowOff>
    </xdr:from>
    <xdr:to>
      <xdr:col>1</xdr:col>
      <xdr:colOff>3140280</xdr:colOff>
      <xdr:row>3</xdr:row>
      <xdr:rowOff>101520</xdr:rowOff>
    </xdr:to>
    <xdr:pic>
      <xdr:nvPicPr>
        <xdr:cNvPr id="0" name="Imagen 3" descr=""/>
        <xdr:cNvPicPr/>
      </xdr:nvPicPr>
      <xdr:blipFill>
        <a:blip r:embed="rId1"/>
        <a:stretch/>
      </xdr:blipFill>
      <xdr:spPr>
        <a:xfrm>
          <a:off x="52200" y="0"/>
          <a:ext cx="3596040" cy="672840"/>
        </a:xfrm>
        <a:prstGeom prst="rect">
          <a:avLst/>
        </a:prstGeom>
        <a:ln>
          <a:noFill/>
        </a:ln>
      </xdr:spPr>
    </xdr:pic>
    <xdr:clientData/>
  </xdr:twoCellAnchor>
  <xdr:twoCellAnchor editAs="twoCell">
    <xdr:from>
      <xdr:col>1</xdr:col>
      <xdr:colOff>3236040</xdr:colOff>
      <xdr:row>0</xdr:row>
      <xdr:rowOff>0</xdr:rowOff>
    </xdr:from>
    <xdr:to>
      <xdr:col>1</xdr:col>
      <xdr:colOff>3980880</xdr:colOff>
      <xdr:row>4</xdr:row>
      <xdr:rowOff>32400</xdr:rowOff>
    </xdr:to>
    <xdr:pic>
      <xdr:nvPicPr>
        <xdr:cNvPr id="1" name="Imagen 4" descr=""/>
        <xdr:cNvPicPr/>
      </xdr:nvPicPr>
      <xdr:blipFill>
        <a:blip r:embed="rId2"/>
        <a:stretch/>
      </xdr:blipFill>
      <xdr:spPr>
        <a:xfrm>
          <a:off x="3744000" y="0"/>
          <a:ext cx="744840" cy="794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52200</xdr:colOff>
      <xdr:row>0</xdr:row>
      <xdr:rowOff>0</xdr:rowOff>
    </xdr:from>
    <xdr:to>
      <xdr:col>1</xdr:col>
      <xdr:colOff>3140280</xdr:colOff>
      <xdr:row>3</xdr:row>
      <xdr:rowOff>101520</xdr:rowOff>
    </xdr:to>
    <xdr:pic>
      <xdr:nvPicPr>
        <xdr:cNvPr id="2" name="Imagen 1" descr=""/>
        <xdr:cNvPicPr/>
      </xdr:nvPicPr>
      <xdr:blipFill>
        <a:blip r:embed="rId1"/>
        <a:stretch/>
      </xdr:blipFill>
      <xdr:spPr>
        <a:xfrm>
          <a:off x="52200" y="0"/>
          <a:ext cx="3596040" cy="672840"/>
        </a:xfrm>
        <a:prstGeom prst="rect">
          <a:avLst/>
        </a:prstGeom>
        <a:ln>
          <a:noFill/>
        </a:ln>
      </xdr:spPr>
    </xdr:pic>
    <xdr:clientData/>
  </xdr:twoCellAnchor>
  <xdr:twoCellAnchor editAs="twoCell">
    <xdr:from>
      <xdr:col>1</xdr:col>
      <xdr:colOff>3236040</xdr:colOff>
      <xdr:row>0</xdr:row>
      <xdr:rowOff>0</xdr:rowOff>
    </xdr:from>
    <xdr:to>
      <xdr:col>1</xdr:col>
      <xdr:colOff>3980880</xdr:colOff>
      <xdr:row>4</xdr:row>
      <xdr:rowOff>32400</xdr:rowOff>
    </xdr:to>
    <xdr:pic>
      <xdr:nvPicPr>
        <xdr:cNvPr id="3" name="Imagen 2" descr=""/>
        <xdr:cNvPicPr/>
      </xdr:nvPicPr>
      <xdr:blipFill>
        <a:blip r:embed="rId2"/>
        <a:stretch/>
      </xdr:blipFill>
      <xdr:spPr>
        <a:xfrm>
          <a:off x="3744000" y="0"/>
          <a:ext cx="744840" cy="7941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F0"/>
    <pageSetUpPr fitToPage="false"/>
  </sheetPr>
  <dimension ref="A1:P152"/>
  <sheetViews>
    <sheetView showFormulas="false" showGridLines="true" showRowColHeaders="true" showZeros="true" rightToLeft="false" tabSelected="true" showOutlineSymbols="true" defaultGridColor="true" view="normal" topLeftCell="A1" colorId="64" zoomScale="84" zoomScaleNormal="84" zoomScalePageLayoutView="100" workbookViewId="0">
      <pane xSplit="2" ySplit="6" topLeftCell="I143" activePane="bottomRight" state="frozen"/>
      <selection pane="topLeft" activeCell="A1" activeCellId="0" sqref="A1"/>
      <selection pane="topRight" activeCell="I1" activeCellId="0" sqref="I1"/>
      <selection pane="bottomLeft" activeCell="A143" activeCellId="0" sqref="A143"/>
      <selection pane="bottomRight" activeCell="L160" activeCellId="0" sqref="L160"/>
    </sheetView>
  </sheetViews>
  <sheetFormatPr defaultColWidth="10.5390625" defaultRowHeight="15" zeroHeight="false" outlineLevelRow="0" outlineLevelCol="0"/>
  <cols>
    <col collapsed="false" customWidth="true" hidden="false" outlineLevel="0" max="1" min="1" style="0" width="5.71"/>
    <col collapsed="false" customWidth="true" hidden="false" outlineLevel="0" max="2" min="2" style="0" width="52.57"/>
    <col collapsed="false" customWidth="true" hidden="false" outlineLevel="0" max="3" min="3" style="0" width="17.28"/>
    <col collapsed="false" customWidth="true" hidden="false" outlineLevel="0" max="4" min="4" style="0" width="16.71"/>
    <col collapsed="false" customWidth="true" hidden="false" outlineLevel="0" max="5" min="5" style="0" width="17.71"/>
    <col collapsed="false" customWidth="true" hidden="false" outlineLevel="0" max="6" min="6" style="0" width="16.71"/>
    <col collapsed="false" customWidth="true" hidden="false" outlineLevel="0" max="7" min="7" style="0" width="15.14"/>
    <col collapsed="false" customWidth="true" hidden="false" outlineLevel="0" max="8" min="8" style="0" width="16.71"/>
    <col collapsed="false" customWidth="true" hidden="false" outlineLevel="0" max="9" min="9" style="0" width="17.71"/>
    <col collapsed="false" customWidth="true" hidden="false" outlineLevel="0" max="10" min="10" style="0" width="17.28"/>
    <col collapsed="false" customWidth="true" hidden="false" outlineLevel="0" max="11" min="11" style="0" width="15"/>
    <col collapsed="false" customWidth="true" hidden="false" outlineLevel="0" max="12" min="12" style="0" width="16.71"/>
    <col collapsed="false" customWidth="true" hidden="false" outlineLevel="0" max="13" min="13" style="0" width="17.85"/>
    <col collapsed="false" customWidth="true" hidden="false" outlineLevel="0" max="14" min="14" style="0" width="16.71"/>
    <col collapsed="false" customWidth="true" hidden="false" outlineLevel="0" max="16" min="16" style="0" width="14.85"/>
    <col collapsed="false" customWidth="true" hidden="false" outlineLevel="0" max="17" min="17" style="0" width="17"/>
    <col collapsed="false" customWidth="true" hidden="false" outlineLevel="0" max="18" min="18" style="0" width="15.85"/>
  </cols>
  <sheetData>
    <row r="1" customFormat="false" ht="15" hidden="false" customHeight="false" outlineLevel="0" collapsed="false">
      <c r="B1" s="1" t="s">
        <v>0</v>
      </c>
      <c r="C1" s="1"/>
      <c r="D1" s="1"/>
      <c r="E1" s="1"/>
      <c r="F1" s="1"/>
      <c r="G1" s="1"/>
      <c r="H1" s="1"/>
      <c r="I1" s="1"/>
      <c r="J1" s="1"/>
      <c r="K1" s="1"/>
      <c r="L1" s="1"/>
      <c r="M1" s="1"/>
      <c r="N1" s="1"/>
      <c r="O1" s="1"/>
      <c r="P1" s="1"/>
    </row>
    <row r="2" customFormat="false" ht="15" hidden="false" customHeight="false" outlineLevel="0" collapsed="false">
      <c r="B2" s="1" t="s">
        <v>1</v>
      </c>
      <c r="C2" s="1"/>
      <c r="D2" s="1"/>
      <c r="E2" s="1"/>
      <c r="F2" s="1"/>
      <c r="G2" s="1"/>
      <c r="H2" s="1"/>
      <c r="I2" s="1"/>
      <c r="J2" s="1"/>
      <c r="K2" s="1"/>
      <c r="L2" s="1"/>
      <c r="M2" s="1"/>
      <c r="N2" s="1"/>
      <c r="O2" s="1"/>
      <c r="P2" s="1"/>
    </row>
    <row r="3" customFormat="false" ht="15" hidden="false" customHeight="false" outlineLevel="0" collapsed="false">
      <c r="B3" s="1" t="s">
        <v>2</v>
      </c>
      <c r="C3" s="1"/>
      <c r="D3" s="1"/>
      <c r="E3" s="1"/>
      <c r="F3" s="1"/>
      <c r="G3" s="1"/>
      <c r="H3" s="1"/>
      <c r="I3" s="1"/>
      <c r="J3" s="1"/>
      <c r="K3" s="1"/>
      <c r="L3" s="1"/>
      <c r="M3" s="1"/>
      <c r="N3" s="1"/>
      <c r="O3" s="1"/>
      <c r="P3" s="1"/>
    </row>
    <row r="4" customFormat="false" ht="15" hidden="false" customHeight="false" outlineLevel="0" collapsed="false">
      <c r="B4" s="1" t="s">
        <v>3</v>
      </c>
      <c r="C4" s="1"/>
      <c r="D4" s="1"/>
      <c r="E4" s="1"/>
      <c r="F4" s="1"/>
      <c r="G4" s="1"/>
      <c r="H4" s="1"/>
      <c r="I4" s="1"/>
      <c r="J4" s="1"/>
      <c r="K4" s="1"/>
      <c r="L4" s="1"/>
      <c r="M4" s="1"/>
      <c r="N4" s="1"/>
      <c r="O4" s="1"/>
      <c r="P4" s="1"/>
    </row>
    <row r="5" customFormat="false" ht="16.5" hidden="false" customHeight="false" outlineLevel="0" collapsed="false">
      <c r="B5" s="2" t="s">
        <v>4</v>
      </c>
      <c r="C5" s="3" t="s">
        <v>5</v>
      </c>
      <c r="D5" s="4"/>
      <c r="E5" s="4"/>
      <c r="F5" s="5"/>
      <c r="G5" s="6"/>
      <c r="H5" s="6"/>
      <c r="I5" s="7"/>
      <c r="J5" s="8"/>
      <c r="K5" s="8"/>
      <c r="L5" s="8"/>
      <c r="M5" s="9" t="s">
        <v>6</v>
      </c>
      <c r="N5" s="9"/>
      <c r="O5" s="9"/>
      <c r="P5" s="9"/>
    </row>
    <row r="6" customFormat="false" ht="45.75" hidden="false" customHeight="false" outlineLevel="0" collapsed="false">
      <c r="B6" s="10" t="s">
        <v>7</v>
      </c>
      <c r="C6" s="11" t="s">
        <v>8</v>
      </c>
      <c r="D6" s="11" t="s">
        <v>9</v>
      </c>
      <c r="E6" s="11" t="s">
        <v>10</v>
      </c>
      <c r="F6" s="12" t="s">
        <v>11</v>
      </c>
      <c r="G6" s="12" t="s">
        <v>12</v>
      </c>
      <c r="H6" s="12" t="s">
        <v>13</v>
      </c>
      <c r="I6" s="12" t="s">
        <v>14</v>
      </c>
      <c r="J6" s="11" t="s">
        <v>15</v>
      </c>
      <c r="K6" s="11" t="s">
        <v>16</v>
      </c>
      <c r="L6" s="11" t="s">
        <v>17</v>
      </c>
      <c r="M6" s="12" t="s">
        <v>14</v>
      </c>
      <c r="N6" s="13" t="s">
        <v>18</v>
      </c>
      <c r="O6" s="12" t="s">
        <v>14</v>
      </c>
      <c r="P6" s="14" t="s">
        <v>19</v>
      </c>
    </row>
    <row r="7" customFormat="false" ht="15" hidden="false" customHeight="false" outlineLevel="0" collapsed="false">
      <c r="A7" s="15" t="n">
        <v>1</v>
      </c>
      <c r="B7" s="16" t="s">
        <v>20</v>
      </c>
      <c r="C7" s="17" t="n">
        <v>689718900</v>
      </c>
      <c r="D7" s="18" t="n">
        <v>0</v>
      </c>
      <c r="E7" s="17" t="n">
        <v>689718900</v>
      </c>
      <c r="F7" s="17" t="n">
        <v>83571750.06</v>
      </c>
      <c r="G7" s="18" t="n">
        <v>0</v>
      </c>
      <c r="H7" s="17" t="n">
        <v>83571750.06</v>
      </c>
      <c r="I7" s="18" t="n">
        <f aca="false">H7/E7*100</f>
        <v>12.1167841072646</v>
      </c>
      <c r="J7" s="17" t="n">
        <f aca="false">E7-H7</f>
        <v>606147149.94</v>
      </c>
      <c r="K7" s="17" t="n">
        <v>186544390.2</v>
      </c>
      <c r="L7" s="17" t="n">
        <f aca="false">H7+K7</f>
        <v>270116140.26</v>
      </c>
      <c r="M7" s="18" t="n">
        <f aca="false">L7/E7*100</f>
        <v>39.163221460221</v>
      </c>
      <c r="N7" s="17" t="n">
        <f aca="false">E7-L7</f>
        <v>419602759.74</v>
      </c>
      <c r="O7" s="19" t="n">
        <f aca="false">N7/E7*100</f>
        <v>60.836778539779</v>
      </c>
      <c r="P7" s="20" t="n">
        <v>470579762.44</v>
      </c>
    </row>
    <row r="8" customFormat="false" ht="30" hidden="false" customHeight="false" outlineLevel="0" collapsed="false">
      <c r="A8" s="15" t="n">
        <v>2</v>
      </c>
      <c r="B8" s="16" t="s">
        <v>21</v>
      </c>
      <c r="C8" s="17" t="n">
        <v>133853019</v>
      </c>
      <c r="D8" s="18" t="n">
        <v>0</v>
      </c>
      <c r="E8" s="17" t="n">
        <v>133853019</v>
      </c>
      <c r="F8" s="17" t="n">
        <v>81213510.43</v>
      </c>
      <c r="G8" s="18" t="n">
        <v>0</v>
      </c>
      <c r="H8" s="17" t="n">
        <v>81213510.43</v>
      </c>
      <c r="I8" s="18" t="n">
        <f aca="false">H8/E8*100</f>
        <v>60.6736486309659</v>
      </c>
      <c r="J8" s="17" t="n">
        <f aca="false">E8-H8</f>
        <v>52639508.57</v>
      </c>
      <c r="K8" s="18" t="n">
        <v>0</v>
      </c>
      <c r="L8" s="17" t="n">
        <f aca="false">H8+K8</f>
        <v>81213510.43</v>
      </c>
      <c r="M8" s="18" t="n">
        <f aca="false">L8/E8*100</f>
        <v>60.6736486309659</v>
      </c>
      <c r="N8" s="17" t="n">
        <f aca="false">E8-L8</f>
        <v>52639508.57</v>
      </c>
      <c r="O8" s="19" t="n">
        <f aca="false">N8/E8*100</f>
        <v>39.3263513690341</v>
      </c>
      <c r="P8" s="20" t="n">
        <v>133853019</v>
      </c>
    </row>
    <row r="9" customFormat="false" ht="15" hidden="false" customHeight="false" outlineLevel="0" collapsed="false">
      <c r="A9" s="15" t="n">
        <v>3</v>
      </c>
      <c r="B9" s="16" t="s">
        <v>22</v>
      </c>
      <c r="C9" s="17" t="n">
        <v>102628699</v>
      </c>
      <c r="D9" s="18" t="n">
        <v>0</v>
      </c>
      <c r="E9" s="17" t="n">
        <v>102628699</v>
      </c>
      <c r="F9" s="17" t="n">
        <v>50388194.03</v>
      </c>
      <c r="G9" s="18" t="n">
        <v>0</v>
      </c>
      <c r="H9" s="17" t="n">
        <v>50388194.03</v>
      </c>
      <c r="I9" s="18" t="n">
        <f aca="false">H9/E9*100</f>
        <v>49.0975667829522</v>
      </c>
      <c r="J9" s="17" t="n">
        <f aca="false">E9-H9</f>
        <v>52240504.97</v>
      </c>
      <c r="K9" s="17" t="n">
        <v>7011303.31</v>
      </c>
      <c r="L9" s="17" t="n">
        <f aca="false">H9+K9</f>
        <v>57399497.34</v>
      </c>
      <c r="M9" s="18" t="n">
        <f aca="false">L9/E9*100</f>
        <v>55.9292847900177</v>
      </c>
      <c r="N9" s="17" t="n">
        <f aca="false">E9-L9</f>
        <v>45229201.66</v>
      </c>
      <c r="O9" s="19" t="n">
        <f aca="false">N9/E9*100</f>
        <v>44.0707152099823</v>
      </c>
      <c r="P9" s="20" t="n">
        <v>57399497.35</v>
      </c>
    </row>
    <row r="10" customFormat="false" ht="15" hidden="false" customHeight="false" outlineLevel="0" collapsed="false">
      <c r="A10" s="15" t="n">
        <v>4</v>
      </c>
      <c r="B10" s="16" t="s">
        <v>23</v>
      </c>
      <c r="C10" s="17" t="n">
        <v>501700000</v>
      </c>
      <c r="D10" s="18" t="n">
        <v>0</v>
      </c>
      <c r="E10" s="17" t="n">
        <v>501700000</v>
      </c>
      <c r="F10" s="17" t="n">
        <v>46460830.35</v>
      </c>
      <c r="G10" s="18" t="n">
        <v>0</v>
      </c>
      <c r="H10" s="17" t="n">
        <v>46460830.35</v>
      </c>
      <c r="I10" s="18" t="n">
        <f aca="false">H10/E10*100</f>
        <v>9.26067975882001</v>
      </c>
      <c r="J10" s="17" t="n">
        <f aca="false">E10-H10</f>
        <v>455239169.65</v>
      </c>
      <c r="K10" s="18" t="n">
        <v>0</v>
      </c>
      <c r="L10" s="17" t="n">
        <f aca="false">H10+K10</f>
        <v>46460830.35</v>
      </c>
      <c r="M10" s="19" t="n">
        <f aca="false">L10/E10*100</f>
        <v>9.26067975882001</v>
      </c>
      <c r="N10" s="17" t="n">
        <f aca="false">E10-L10</f>
        <v>455239169.65</v>
      </c>
      <c r="O10" s="19" t="n">
        <f aca="false">N10/E10*100</f>
        <v>90.73932024118</v>
      </c>
      <c r="P10" s="20" t="n">
        <v>433899300</v>
      </c>
    </row>
    <row r="11" customFormat="false" ht="15" hidden="false" customHeight="false" outlineLevel="0" collapsed="false">
      <c r="A11" s="15" t="n">
        <v>5</v>
      </c>
      <c r="B11" s="16" t="s">
        <v>24</v>
      </c>
      <c r="C11" s="17" t="n">
        <v>39031258</v>
      </c>
      <c r="D11" s="18" t="n">
        <v>0</v>
      </c>
      <c r="E11" s="17" t="n">
        <v>39031258</v>
      </c>
      <c r="F11" s="17" t="n">
        <v>38400531.5</v>
      </c>
      <c r="G11" s="18" t="n">
        <v>0</v>
      </c>
      <c r="H11" s="17" t="n">
        <v>38400531.5</v>
      </c>
      <c r="I11" s="18" t="n">
        <f aca="false">H11/E11*100</f>
        <v>98.3840477291303</v>
      </c>
      <c r="J11" s="17" t="n">
        <f aca="false">E11-H11</f>
        <v>630726.5</v>
      </c>
      <c r="K11" s="18" t="n">
        <v>0</v>
      </c>
      <c r="L11" s="17" t="n">
        <f aca="false">H11+K11</f>
        <v>38400531.5</v>
      </c>
      <c r="M11" s="19" t="n">
        <f aca="false">L11/E11*100</f>
        <v>98.3840477291303</v>
      </c>
      <c r="N11" s="17" t="n">
        <f aca="false">E11-L11</f>
        <v>630726.5</v>
      </c>
      <c r="O11" s="19" t="n">
        <f aca="false">N11/E11*100</f>
        <v>1.61595227086967</v>
      </c>
      <c r="P11" s="20" t="n">
        <v>25170876.89</v>
      </c>
    </row>
    <row r="12" customFormat="false" ht="15" hidden="false" customHeight="false" outlineLevel="0" collapsed="false">
      <c r="A12" s="15" t="n">
        <v>6</v>
      </c>
      <c r="B12" s="16" t="s">
        <v>25</v>
      </c>
      <c r="C12" s="17" t="n">
        <v>85894071</v>
      </c>
      <c r="D12" s="17" t="n">
        <v>-25768220</v>
      </c>
      <c r="E12" s="17" t="n">
        <v>60125851</v>
      </c>
      <c r="F12" s="17" t="n">
        <v>29851696.49</v>
      </c>
      <c r="G12" s="18" t="n">
        <v>0</v>
      </c>
      <c r="H12" s="17" t="n">
        <v>29851696.49</v>
      </c>
      <c r="I12" s="18" t="n">
        <f aca="false">H12/E12*100</f>
        <v>49.64868853166</v>
      </c>
      <c r="J12" s="17" t="n">
        <f aca="false">E12-H12</f>
        <v>30274154.51</v>
      </c>
      <c r="K12" s="18" t="n">
        <v>0</v>
      </c>
      <c r="L12" s="17" t="n">
        <f aca="false">H12+K12</f>
        <v>29851696.49</v>
      </c>
      <c r="M12" s="19" t="n">
        <f aca="false">L12/E12*100</f>
        <v>49.64868853166</v>
      </c>
      <c r="N12" s="17" t="n">
        <f aca="false">E12-L12</f>
        <v>30274154.51</v>
      </c>
      <c r="O12" s="19" t="n">
        <f aca="false">N12/E12*100</f>
        <v>50.35131146834</v>
      </c>
      <c r="P12" s="20" t="n">
        <v>48822093.89</v>
      </c>
    </row>
    <row r="13" customFormat="false" ht="15" hidden="false" customHeight="false" outlineLevel="0" collapsed="false">
      <c r="A13" s="15" t="n">
        <v>7</v>
      </c>
      <c r="B13" s="16" t="s">
        <v>26</v>
      </c>
      <c r="C13" s="17" t="n">
        <v>46876279</v>
      </c>
      <c r="D13" s="18" t="n">
        <v>0</v>
      </c>
      <c r="E13" s="17" t="n">
        <v>46876279</v>
      </c>
      <c r="F13" s="17" t="n">
        <v>22865271.43</v>
      </c>
      <c r="G13" s="18" t="n">
        <v>0</v>
      </c>
      <c r="H13" s="17" t="n">
        <v>22865271.43</v>
      </c>
      <c r="I13" s="18" t="n">
        <f aca="false">H13/E13*100</f>
        <v>48.7779147956688</v>
      </c>
      <c r="J13" s="17" t="n">
        <f aca="false">E13-H13</f>
        <v>24011007.57</v>
      </c>
      <c r="K13" s="18" t="n">
        <v>0</v>
      </c>
      <c r="L13" s="17" t="n">
        <f aca="false">H13+K13</f>
        <v>22865271.43</v>
      </c>
      <c r="M13" s="19" t="n">
        <f aca="false">L13/E13*100</f>
        <v>48.7779147956688</v>
      </c>
      <c r="N13" s="17" t="n">
        <f aca="false">E13-L13</f>
        <v>24011007.57</v>
      </c>
      <c r="O13" s="19" t="n">
        <f aca="false">N13/E13*100</f>
        <v>51.2220852043312</v>
      </c>
      <c r="P13" s="21" t="n">
        <v>0</v>
      </c>
    </row>
    <row r="14" customFormat="false" ht="30" hidden="false" customHeight="false" outlineLevel="0" collapsed="false">
      <c r="A14" s="15" t="n">
        <v>8</v>
      </c>
      <c r="B14" s="16" t="s">
        <v>27</v>
      </c>
      <c r="C14" s="17" t="n">
        <v>74647372.28</v>
      </c>
      <c r="D14" s="18" t="n">
        <v>0</v>
      </c>
      <c r="E14" s="17" t="n">
        <v>74647372.28</v>
      </c>
      <c r="F14" s="17" t="n">
        <v>22124023.33</v>
      </c>
      <c r="G14" s="18" t="n">
        <v>0</v>
      </c>
      <c r="H14" s="17" t="n">
        <v>22124023.33</v>
      </c>
      <c r="I14" s="18" t="n">
        <f aca="false">H14/E14*100</f>
        <v>29.6380470661626</v>
      </c>
      <c r="J14" s="17" t="n">
        <f aca="false">E14-H14</f>
        <v>52523348.95</v>
      </c>
      <c r="K14" s="18" t="n">
        <v>0</v>
      </c>
      <c r="L14" s="17" t="n">
        <f aca="false">H14+K14</f>
        <v>22124023.33</v>
      </c>
      <c r="M14" s="19" t="n">
        <f aca="false">L14/E14*100</f>
        <v>29.6380470661626</v>
      </c>
      <c r="N14" s="17" t="n">
        <f aca="false">E14-L14</f>
        <v>52523348.95</v>
      </c>
      <c r="O14" s="19" t="n">
        <f aca="false">N14/E14*100</f>
        <v>70.3619529338374</v>
      </c>
      <c r="P14" s="21" t="n">
        <v>0</v>
      </c>
    </row>
    <row r="15" customFormat="false" ht="30" hidden="false" customHeight="false" outlineLevel="0" collapsed="false">
      <c r="A15" s="15" t="n">
        <v>9</v>
      </c>
      <c r="B15" s="16" t="s">
        <v>28</v>
      </c>
      <c r="C15" s="17" t="n">
        <v>18771806</v>
      </c>
      <c r="D15" s="17" t="n">
        <v>-5631540</v>
      </c>
      <c r="E15" s="17" t="n">
        <v>13140266</v>
      </c>
      <c r="F15" s="17" t="n">
        <v>9591637.13</v>
      </c>
      <c r="G15" s="18" t="n">
        <v>0</v>
      </c>
      <c r="H15" s="17" t="n">
        <v>9591637.13</v>
      </c>
      <c r="I15" s="18" t="n">
        <f aca="false">H15/E15*100</f>
        <v>72.9942387011039</v>
      </c>
      <c r="J15" s="17" t="n">
        <f aca="false">E15-H15</f>
        <v>3548628.87</v>
      </c>
      <c r="K15" s="18" t="n">
        <v>0</v>
      </c>
      <c r="L15" s="17" t="n">
        <f aca="false">H15+K15</f>
        <v>9591637.13</v>
      </c>
      <c r="M15" s="19" t="n">
        <f aca="false">L15/E15*100</f>
        <v>72.9942387011039</v>
      </c>
      <c r="N15" s="17" t="n">
        <f aca="false">E15-L15</f>
        <v>3548628.87</v>
      </c>
      <c r="O15" s="19" t="n">
        <f aca="false">N15/E15*100</f>
        <v>27.0057612988961</v>
      </c>
      <c r="P15" s="20" t="n">
        <v>13140266</v>
      </c>
    </row>
    <row r="16" customFormat="false" ht="15" hidden="false" customHeight="false" outlineLevel="0" collapsed="false">
      <c r="A16" s="15" t="n">
        <v>10</v>
      </c>
      <c r="B16" s="16" t="s">
        <v>29</v>
      </c>
      <c r="C16" s="17" t="n">
        <v>22810968</v>
      </c>
      <c r="D16" s="17" t="n">
        <v>-6776400</v>
      </c>
      <c r="E16" s="17" t="n">
        <v>16034568</v>
      </c>
      <c r="F16" s="17" t="n">
        <v>5092932.97</v>
      </c>
      <c r="G16" s="18" t="n">
        <v>0</v>
      </c>
      <c r="H16" s="17" t="n">
        <v>5092932.97</v>
      </c>
      <c r="I16" s="18" t="n">
        <f aca="false">H16/E16*100</f>
        <v>31.7622088103652</v>
      </c>
      <c r="J16" s="17" t="n">
        <f aca="false">E16-H16</f>
        <v>10941635.03</v>
      </c>
      <c r="K16" s="17" t="n">
        <v>4331714.28</v>
      </c>
      <c r="L16" s="17" t="n">
        <f aca="false">H16+K16</f>
        <v>9424647.25</v>
      </c>
      <c r="M16" s="19" t="n">
        <f aca="false">L16/E16*100</f>
        <v>58.7770574798149</v>
      </c>
      <c r="N16" s="17" t="n">
        <f aca="false">E16-L16</f>
        <v>6609920.75</v>
      </c>
      <c r="O16" s="19" t="n">
        <f aca="false">N16/E16*100</f>
        <v>41.2229425201851</v>
      </c>
      <c r="P16" s="20" t="n">
        <v>9420000</v>
      </c>
    </row>
    <row r="17" customFormat="false" ht="15" hidden="false" customHeight="false" outlineLevel="0" collapsed="false">
      <c r="A17" s="15" t="n">
        <v>11</v>
      </c>
      <c r="B17" s="16" t="s">
        <v>30</v>
      </c>
      <c r="C17" s="17" t="n">
        <v>9163938</v>
      </c>
      <c r="D17" s="18" t="n">
        <v>0</v>
      </c>
      <c r="E17" s="17" t="n">
        <v>9163938</v>
      </c>
      <c r="F17" s="17" t="n">
        <v>6439298.87</v>
      </c>
      <c r="G17" s="18" t="n">
        <v>0</v>
      </c>
      <c r="H17" s="17" t="n">
        <v>6439298.87</v>
      </c>
      <c r="I17" s="18" t="n">
        <f aca="false">H17/E17*100</f>
        <v>70.2678135753428</v>
      </c>
      <c r="J17" s="17" t="n">
        <f aca="false">E17-H17</f>
        <v>2724639.13</v>
      </c>
      <c r="K17" s="17" t="n">
        <v>2418604.07</v>
      </c>
      <c r="L17" s="17" t="n">
        <f aca="false">H17+K17</f>
        <v>8857902.94</v>
      </c>
      <c r="M17" s="19" t="n">
        <f aca="false">L17/E17*100</f>
        <v>96.6604416136381</v>
      </c>
      <c r="N17" s="17" t="n">
        <f aca="false">E17-L17</f>
        <v>306035.060000001</v>
      </c>
      <c r="O17" s="19" t="n">
        <f aca="false">N17/E17*100</f>
        <v>3.33955838636185</v>
      </c>
      <c r="P17" s="20" t="n">
        <v>9163938</v>
      </c>
    </row>
    <row r="18" customFormat="false" ht="15" hidden="false" customHeight="false" outlineLevel="0" collapsed="false">
      <c r="A18" s="15" t="n">
        <v>12</v>
      </c>
      <c r="B18" s="16" t="s">
        <v>31</v>
      </c>
      <c r="C18" s="17" t="n">
        <v>6693814</v>
      </c>
      <c r="D18" s="17" t="n">
        <v>-2008140</v>
      </c>
      <c r="E18" s="17" t="n">
        <v>4685674</v>
      </c>
      <c r="F18" s="17" t="n">
        <v>1160000</v>
      </c>
      <c r="G18" s="18" t="n">
        <v>0</v>
      </c>
      <c r="H18" s="17" t="n">
        <v>1160000</v>
      </c>
      <c r="I18" s="18" t="n">
        <f aca="false">H18/E18*100</f>
        <v>24.7563104048638</v>
      </c>
      <c r="J18" s="17" t="n">
        <f aca="false">E18-H18</f>
        <v>3525674</v>
      </c>
      <c r="K18" s="17" t="n">
        <v>3525674</v>
      </c>
      <c r="L18" s="17" t="n">
        <f aca="false">H18+K18</f>
        <v>4685674</v>
      </c>
      <c r="M18" s="19" t="n">
        <f aca="false">L18/E18*100</f>
        <v>100</v>
      </c>
      <c r="N18" s="18" t="n">
        <f aca="false">E18-L18</f>
        <v>0</v>
      </c>
      <c r="O18" s="19" t="n">
        <f aca="false">N18/E18*100</f>
        <v>0</v>
      </c>
      <c r="P18" s="21" t="n">
        <v>0</v>
      </c>
    </row>
    <row r="19" customFormat="false" ht="30" hidden="false" customHeight="false" outlineLevel="0" collapsed="false">
      <c r="A19" s="15" t="n">
        <v>13</v>
      </c>
      <c r="B19" s="16" t="s">
        <v>32</v>
      </c>
      <c r="C19" s="17" t="n">
        <v>10257564</v>
      </c>
      <c r="D19" s="17" t="n">
        <v>-1938520</v>
      </c>
      <c r="E19" s="17" t="n">
        <v>8319044</v>
      </c>
      <c r="F19" s="17" t="n">
        <v>4233186.84</v>
      </c>
      <c r="G19" s="18" t="n">
        <v>0</v>
      </c>
      <c r="H19" s="17" t="n">
        <v>4233186.84</v>
      </c>
      <c r="I19" s="18" t="n">
        <f aca="false">H19/E19*100</f>
        <v>50.8854964584873</v>
      </c>
      <c r="J19" s="17" t="n">
        <f aca="false">E19-H19</f>
        <v>4085857.16</v>
      </c>
      <c r="K19" s="18" t="n">
        <v>0</v>
      </c>
      <c r="L19" s="17" t="n">
        <f aca="false">H19+K19</f>
        <v>4233186.84</v>
      </c>
      <c r="M19" s="19" t="n">
        <f aca="false">L19/E19*100</f>
        <v>50.8854964584873</v>
      </c>
      <c r="N19" s="17" t="n">
        <f aca="false">E19-L19</f>
        <v>4085857.16</v>
      </c>
      <c r="O19" s="19" t="n">
        <f aca="false">N19/E19*100</f>
        <v>49.1145035415127</v>
      </c>
      <c r="P19" s="20" t="n">
        <v>8023209</v>
      </c>
    </row>
    <row r="20" customFormat="false" ht="30" hidden="false" customHeight="false" outlineLevel="0" collapsed="false">
      <c r="A20" s="15" t="n">
        <v>14</v>
      </c>
      <c r="B20" s="16" t="s">
        <v>33</v>
      </c>
      <c r="C20" s="17" t="n">
        <v>3650000</v>
      </c>
      <c r="D20" s="18" t="n">
        <v>0</v>
      </c>
      <c r="E20" s="17" t="n">
        <v>3650000</v>
      </c>
      <c r="F20" s="17" t="n">
        <v>3349878.98</v>
      </c>
      <c r="G20" s="18" t="n">
        <v>0</v>
      </c>
      <c r="H20" s="17" t="n">
        <v>3349878.98</v>
      </c>
      <c r="I20" s="18" t="n">
        <f aca="false">H20/E20*100</f>
        <v>91.7775063013699</v>
      </c>
      <c r="J20" s="17" t="n">
        <f aca="false">E20-H20</f>
        <v>300121.02</v>
      </c>
      <c r="K20" s="18" t="n">
        <v>0</v>
      </c>
      <c r="L20" s="17" t="n">
        <f aca="false">H20+K20</f>
        <v>3349878.98</v>
      </c>
      <c r="M20" s="19" t="n">
        <f aca="false">L20/E20*100</f>
        <v>91.7775063013699</v>
      </c>
      <c r="N20" s="17" t="n">
        <f aca="false">E20-L20</f>
        <v>300121.02</v>
      </c>
      <c r="O20" s="19" t="n">
        <f aca="false">N20/E20*100</f>
        <v>8.22249369863014</v>
      </c>
      <c r="P20" s="21" t="n">
        <v>0</v>
      </c>
    </row>
    <row r="21" customFormat="false" ht="15" hidden="false" customHeight="false" outlineLevel="0" collapsed="false">
      <c r="A21" s="15" t="n">
        <v>15</v>
      </c>
      <c r="B21" s="16" t="s">
        <v>34</v>
      </c>
      <c r="C21" s="17" t="n">
        <v>3285973</v>
      </c>
      <c r="D21" s="18" t="n">
        <v>0</v>
      </c>
      <c r="E21" s="17" t="n">
        <v>3285973</v>
      </c>
      <c r="F21" s="17" t="n">
        <v>3032959.08</v>
      </c>
      <c r="G21" s="18" t="n">
        <v>0</v>
      </c>
      <c r="H21" s="17" t="n">
        <v>3032959.08</v>
      </c>
      <c r="I21" s="18" t="n">
        <f aca="false">H21/E21*100</f>
        <v>92.3001826247507</v>
      </c>
      <c r="J21" s="17" t="n">
        <f aca="false">E21-H21</f>
        <v>253013.92</v>
      </c>
      <c r="K21" s="18" t="n">
        <v>0</v>
      </c>
      <c r="L21" s="17" t="n">
        <f aca="false">H21+K21</f>
        <v>3032959.08</v>
      </c>
      <c r="M21" s="19" t="n">
        <f aca="false">L21/E21*100</f>
        <v>92.3001826247507</v>
      </c>
      <c r="N21" s="17" t="n">
        <f aca="false">E21-L21</f>
        <v>253013.92</v>
      </c>
      <c r="O21" s="19" t="n">
        <f aca="false">N21/E21*100</f>
        <v>7.69981737524928</v>
      </c>
      <c r="P21" s="21" t="n">
        <v>0</v>
      </c>
    </row>
    <row r="22" customFormat="false" ht="15" hidden="false" customHeight="false" outlineLevel="0" collapsed="false">
      <c r="A22" s="15" t="n">
        <v>16</v>
      </c>
      <c r="B22" s="16" t="s">
        <v>35</v>
      </c>
      <c r="C22" s="17" t="n">
        <v>17400000</v>
      </c>
      <c r="D22" s="18" t="n">
        <v>0</v>
      </c>
      <c r="E22" s="17" t="n">
        <v>17400000</v>
      </c>
      <c r="F22" s="17" t="n">
        <v>2819035</v>
      </c>
      <c r="G22" s="18" t="n">
        <v>0</v>
      </c>
      <c r="H22" s="17" t="n">
        <v>2819035</v>
      </c>
      <c r="I22" s="18" t="n">
        <f aca="false">H22/E22*100</f>
        <v>16.2013505747126</v>
      </c>
      <c r="J22" s="17" t="n">
        <f aca="false">E22-H22</f>
        <v>14580965</v>
      </c>
      <c r="K22" s="18" t="n">
        <v>0</v>
      </c>
      <c r="L22" s="17" t="n">
        <f aca="false">H22+K22</f>
        <v>2819035</v>
      </c>
      <c r="M22" s="19" t="n">
        <f aca="false">L22/E22*100</f>
        <v>16.2013505747126</v>
      </c>
      <c r="N22" s="17" t="n">
        <f aca="false">E22-L22</f>
        <v>14580965</v>
      </c>
      <c r="O22" s="19" t="n">
        <f aca="false">N22/E22*100</f>
        <v>83.7986494252874</v>
      </c>
      <c r="P22" s="21" t="n">
        <v>0</v>
      </c>
    </row>
    <row r="23" customFormat="false" ht="30" hidden="false" customHeight="false" outlineLevel="0" collapsed="false">
      <c r="A23" s="15" t="n">
        <v>17</v>
      </c>
      <c r="B23" s="16" t="s">
        <v>36</v>
      </c>
      <c r="C23" s="17" t="n">
        <v>6048903</v>
      </c>
      <c r="D23" s="18" t="n">
        <v>0</v>
      </c>
      <c r="E23" s="17" t="n">
        <v>6048903</v>
      </c>
      <c r="F23" s="17" t="n">
        <v>2546364.99</v>
      </c>
      <c r="G23" s="18" t="n">
        <v>0</v>
      </c>
      <c r="H23" s="17" t="n">
        <v>2546364.99</v>
      </c>
      <c r="I23" s="18" t="n">
        <f aca="false">H23/E23*100</f>
        <v>42.0963105210978</v>
      </c>
      <c r="J23" s="17" t="n">
        <f aca="false">E23-H23</f>
        <v>3502538.01</v>
      </c>
      <c r="K23" s="18" t="n">
        <v>0</v>
      </c>
      <c r="L23" s="17" t="n">
        <f aca="false">H23+K23</f>
        <v>2546364.99</v>
      </c>
      <c r="M23" s="19" t="n">
        <f aca="false">L23/E23*100</f>
        <v>42.0963105210978</v>
      </c>
      <c r="N23" s="17" t="n">
        <f aca="false">E23-L23</f>
        <v>3502538.01</v>
      </c>
      <c r="O23" s="19" t="n">
        <f aca="false">N23/E23*100</f>
        <v>57.9036894789022</v>
      </c>
      <c r="P23" s="21" t="n">
        <v>0</v>
      </c>
    </row>
    <row r="24" customFormat="false" ht="30" hidden="false" customHeight="false" outlineLevel="0" collapsed="false">
      <c r="A24" s="15" t="n">
        <v>18</v>
      </c>
      <c r="B24" s="16" t="s">
        <v>37</v>
      </c>
      <c r="C24" s="17" t="n">
        <v>5147984</v>
      </c>
      <c r="D24" s="18" t="n">
        <v>0</v>
      </c>
      <c r="E24" s="17" t="n">
        <v>5147984</v>
      </c>
      <c r="F24" s="17" t="n">
        <v>2473822.92</v>
      </c>
      <c r="G24" s="18" t="n">
        <v>0</v>
      </c>
      <c r="H24" s="17" t="n">
        <v>2473822.92</v>
      </c>
      <c r="I24" s="18" t="n">
        <f aca="false">H24/E24*100</f>
        <v>48.0542076276849</v>
      </c>
      <c r="J24" s="17" t="n">
        <f aca="false">E24-H24</f>
        <v>2674161.08</v>
      </c>
      <c r="K24" s="18" t="n">
        <v>0</v>
      </c>
      <c r="L24" s="17" t="n">
        <f aca="false">H24+K24</f>
        <v>2473822.92</v>
      </c>
      <c r="M24" s="19" t="n">
        <f aca="false">L24/E24*100</f>
        <v>48.0542076276849</v>
      </c>
      <c r="N24" s="17" t="n">
        <f aca="false">E24-L24</f>
        <v>2674161.08</v>
      </c>
      <c r="O24" s="19" t="n">
        <f aca="false">N24/E24*100</f>
        <v>51.9457923723151</v>
      </c>
      <c r="P24" s="21" t="n">
        <v>0</v>
      </c>
    </row>
    <row r="25" customFormat="false" ht="15" hidden="false" customHeight="false" outlineLevel="0" collapsed="false">
      <c r="A25" s="15" t="n">
        <v>19</v>
      </c>
      <c r="B25" s="16" t="s">
        <v>38</v>
      </c>
      <c r="C25" s="17" t="n">
        <v>3403035</v>
      </c>
      <c r="D25" s="17" t="n">
        <v>-1020910</v>
      </c>
      <c r="E25" s="17" t="n">
        <v>2382125</v>
      </c>
      <c r="F25" s="18" t="n">
        <v>0</v>
      </c>
      <c r="G25" s="18" t="n">
        <v>0</v>
      </c>
      <c r="H25" s="18" t="n">
        <v>0</v>
      </c>
      <c r="I25" s="18" t="n">
        <f aca="false">H25/E25*100</f>
        <v>0</v>
      </c>
      <c r="J25" s="17" t="n">
        <f aca="false">E25-H25</f>
        <v>2382125</v>
      </c>
      <c r="K25" s="17" t="n">
        <v>2121404.98</v>
      </c>
      <c r="L25" s="17" t="n">
        <f aca="false">H25+K25</f>
        <v>2121404.98</v>
      </c>
      <c r="M25" s="19" t="n">
        <f aca="false">L25/E25*100</f>
        <v>89.0551494988718</v>
      </c>
      <c r="N25" s="17" t="n">
        <f aca="false">E25-L25</f>
        <v>260720.02</v>
      </c>
      <c r="O25" s="19" t="n">
        <f aca="false">N25/E25*100</f>
        <v>10.9448505011282</v>
      </c>
      <c r="P25" s="20" t="n">
        <v>2351517</v>
      </c>
    </row>
    <row r="26" customFormat="false" ht="15" hidden="false" customHeight="false" outlineLevel="0" collapsed="false">
      <c r="A26" s="15" t="n">
        <v>20</v>
      </c>
      <c r="B26" s="16" t="s">
        <v>39</v>
      </c>
      <c r="C26" s="17" t="n">
        <v>7778047</v>
      </c>
      <c r="D26" s="17" t="n">
        <v>-5865420.59</v>
      </c>
      <c r="E26" s="17" t="n">
        <v>1912626.41</v>
      </c>
      <c r="F26" s="17" t="n">
        <v>1912626.41</v>
      </c>
      <c r="G26" s="18" t="n">
        <v>0</v>
      </c>
      <c r="H26" s="17" t="n">
        <v>1912626.41</v>
      </c>
      <c r="I26" s="18" t="n">
        <f aca="false">H26/E26*100</f>
        <v>100</v>
      </c>
      <c r="J26" s="18" t="n">
        <f aca="false">E26-H26</f>
        <v>0</v>
      </c>
      <c r="K26" s="18" t="n">
        <v>0</v>
      </c>
      <c r="L26" s="17" t="n">
        <f aca="false">H26+K26</f>
        <v>1912626.41</v>
      </c>
      <c r="M26" s="19" t="n">
        <f aca="false">L26/E26*100</f>
        <v>100</v>
      </c>
      <c r="N26" s="18" t="n">
        <f aca="false">E26-L26</f>
        <v>0</v>
      </c>
      <c r="O26" s="19" t="n">
        <f aca="false">N26/E26*100</f>
        <v>0</v>
      </c>
      <c r="P26" s="20" t="n">
        <v>7778047</v>
      </c>
    </row>
    <row r="27" customFormat="false" ht="30" hidden="false" customHeight="false" outlineLevel="0" collapsed="false">
      <c r="A27" s="15" t="n">
        <v>21</v>
      </c>
      <c r="B27" s="16" t="s">
        <v>40</v>
      </c>
      <c r="C27" s="17" t="n">
        <v>3000000</v>
      </c>
      <c r="D27" s="18" t="n">
        <v>0</v>
      </c>
      <c r="E27" s="17" t="n">
        <v>3000000</v>
      </c>
      <c r="F27" s="17" t="n">
        <v>1654595.05</v>
      </c>
      <c r="G27" s="18" t="n">
        <v>0</v>
      </c>
      <c r="H27" s="17" t="n">
        <v>1654595.05</v>
      </c>
      <c r="I27" s="18" t="n">
        <f aca="false">H27/E27*100</f>
        <v>55.1531683333333</v>
      </c>
      <c r="J27" s="17" t="n">
        <f aca="false">E27-H27</f>
        <v>1345404.95</v>
      </c>
      <c r="K27" s="17" t="n">
        <v>30000</v>
      </c>
      <c r="L27" s="17" t="n">
        <f aca="false">H27+K27</f>
        <v>1684595.05</v>
      </c>
      <c r="M27" s="19" t="n">
        <f aca="false">L27/E27*100</f>
        <v>56.1531683333333</v>
      </c>
      <c r="N27" s="17" t="n">
        <f aca="false">E27-L27</f>
        <v>1315404.95</v>
      </c>
      <c r="O27" s="19" t="n">
        <f aca="false">N27/E27*100</f>
        <v>43.8468316666667</v>
      </c>
      <c r="P27" s="20" t="n">
        <v>3000000</v>
      </c>
    </row>
    <row r="28" customFormat="false" ht="30" hidden="false" customHeight="false" outlineLevel="0" collapsed="false">
      <c r="A28" s="15" t="n">
        <v>22</v>
      </c>
      <c r="B28" s="16" t="s">
        <v>41</v>
      </c>
      <c r="C28" s="17" t="n">
        <v>3157778</v>
      </c>
      <c r="D28" s="18" t="n">
        <v>0</v>
      </c>
      <c r="E28" s="17" t="n">
        <v>3157778</v>
      </c>
      <c r="F28" s="17" t="n">
        <v>17000</v>
      </c>
      <c r="G28" s="18" t="n">
        <v>0</v>
      </c>
      <c r="H28" s="17" t="n">
        <v>17000</v>
      </c>
      <c r="I28" s="18" t="n">
        <f aca="false">H28/E28*100</f>
        <v>0.538353234457901</v>
      </c>
      <c r="J28" s="17" t="n">
        <f aca="false">E28-H28</f>
        <v>3140778</v>
      </c>
      <c r="K28" s="17" t="n">
        <v>1387693.5</v>
      </c>
      <c r="L28" s="17" t="n">
        <f aca="false">H28+K28</f>
        <v>1404693.5</v>
      </c>
      <c r="M28" s="19" t="n">
        <f aca="false">L28/E28*100</f>
        <v>44.4836052439405</v>
      </c>
      <c r="N28" s="17" t="n">
        <f aca="false">E28-L28</f>
        <v>1753084.5</v>
      </c>
      <c r="O28" s="19" t="n">
        <f aca="false">N28/E28*100</f>
        <v>55.5163947560595</v>
      </c>
      <c r="P28" s="21" t="n">
        <v>0</v>
      </c>
    </row>
    <row r="29" customFormat="false" ht="30" hidden="false" customHeight="false" outlineLevel="0" collapsed="false">
      <c r="A29" s="15" t="n">
        <v>23</v>
      </c>
      <c r="B29" s="16" t="s">
        <v>42</v>
      </c>
      <c r="C29" s="17" t="n">
        <v>15868206</v>
      </c>
      <c r="D29" s="17" t="n">
        <v>-4760460</v>
      </c>
      <c r="E29" s="17" t="n">
        <v>11107746</v>
      </c>
      <c r="F29" s="17" t="n">
        <v>1160000</v>
      </c>
      <c r="G29" s="18" t="n">
        <v>0</v>
      </c>
      <c r="H29" s="17" t="n">
        <v>1160000</v>
      </c>
      <c r="I29" s="18" t="n">
        <f aca="false">H29/E29*100</f>
        <v>10.4431628162905</v>
      </c>
      <c r="J29" s="17" t="n">
        <f aca="false">E29-H29</f>
        <v>9947746</v>
      </c>
      <c r="K29" s="18" t="n">
        <v>0</v>
      </c>
      <c r="L29" s="17" t="n">
        <f aca="false">H29+K29</f>
        <v>1160000</v>
      </c>
      <c r="M29" s="19" t="n">
        <f aca="false">L29/E29*100</f>
        <v>10.4431628162905</v>
      </c>
      <c r="N29" s="17" t="n">
        <f aca="false">E29-L29</f>
        <v>9947746</v>
      </c>
      <c r="O29" s="19" t="n">
        <f aca="false">N29/E29*100</f>
        <v>89.5568371837095</v>
      </c>
      <c r="P29" s="20" t="n">
        <v>7934103</v>
      </c>
    </row>
    <row r="30" customFormat="false" ht="15" hidden="false" customHeight="false" outlineLevel="0" collapsed="false">
      <c r="A30" s="15" t="n">
        <v>24</v>
      </c>
      <c r="B30" s="16" t="s">
        <v>43</v>
      </c>
      <c r="C30" s="17" t="n">
        <v>15213286</v>
      </c>
      <c r="D30" s="17" t="n">
        <v>-4563990</v>
      </c>
      <c r="E30" s="17" t="n">
        <v>10649296</v>
      </c>
      <c r="F30" s="17" t="n">
        <v>1160000</v>
      </c>
      <c r="G30" s="18" t="n">
        <v>0</v>
      </c>
      <c r="H30" s="17" t="n">
        <v>1160000</v>
      </c>
      <c r="I30" s="18" t="n">
        <f aca="false">H30/E30*100</f>
        <v>10.8927388251768</v>
      </c>
      <c r="J30" s="17" t="n">
        <f aca="false">E30-H30</f>
        <v>9489296</v>
      </c>
      <c r="K30" s="18" t="n">
        <v>0</v>
      </c>
      <c r="L30" s="17" t="n">
        <f aca="false">H30+K30</f>
        <v>1160000</v>
      </c>
      <c r="M30" s="19" t="n">
        <f aca="false">L30/E30*100</f>
        <v>10.8927388251768</v>
      </c>
      <c r="N30" s="17" t="n">
        <f aca="false">E30-L30</f>
        <v>9489296</v>
      </c>
      <c r="O30" s="19" t="n">
        <f aca="false">N30/E30*100</f>
        <v>89.1072611748232</v>
      </c>
      <c r="P30" s="20" t="n">
        <v>15213286</v>
      </c>
    </row>
    <row r="31" customFormat="false" ht="30" hidden="false" customHeight="false" outlineLevel="0" collapsed="false">
      <c r="A31" s="15" t="n">
        <v>25</v>
      </c>
      <c r="B31" s="16" t="s">
        <v>44</v>
      </c>
      <c r="C31" s="17" t="n">
        <v>4696376</v>
      </c>
      <c r="D31" s="17" t="n">
        <v>-1408910</v>
      </c>
      <c r="E31" s="17" t="n">
        <v>3287466</v>
      </c>
      <c r="F31" s="17" t="n">
        <v>807325.55</v>
      </c>
      <c r="G31" s="18" t="n">
        <v>0</v>
      </c>
      <c r="H31" s="17" t="n">
        <v>807325.55</v>
      </c>
      <c r="I31" s="18" t="n">
        <f aca="false">H31/E31*100</f>
        <v>24.5576851593294</v>
      </c>
      <c r="J31" s="17" t="n">
        <f aca="false">E31-H31</f>
        <v>2480140.45</v>
      </c>
      <c r="K31" s="18" t="n">
        <v>0</v>
      </c>
      <c r="L31" s="17" t="n">
        <f aca="false">H31+K31</f>
        <v>807325.55</v>
      </c>
      <c r="M31" s="19" t="n">
        <f aca="false">L31/E31*100</f>
        <v>24.5576851593294</v>
      </c>
      <c r="N31" s="17" t="n">
        <f aca="false">E31-L31</f>
        <v>2480140.45</v>
      </c>
      <c r="O31" s="19" t="n">
        <f aca="false">N31/E31*100</f>
        <v>75.4423148406706</v>
      </c>
      <c r="P31" s="20" t="n">
        <v>3287466</v>
      </c>
    </row>
    <row r="32" customFormat="false" ht="30" hidden="false" customHeight="false" outlineLevel="0" collapsed="false">
      <c r="A32" s="15" t="n">
        <v>26</v>
      </c>
      <c r="B32" s="16" t="s">
        <v>45</v>
      </c>
      <c r="C32" s="17" t="n">
        <v>575066</v>
      </c>
      <c r="D32" s="17" t="n">
        <v>-172520</v>
      </c>
      <c r="E32" s="17" t="n">
        <v>402546</v>
      </c>
      <c r="F32" s="18" t="n">
        <v>0</v>
      </c>
      <c r="G32" s="18" t="n">
        <v>0</v>
      </c>
      <c r="H32" s="18" t="n">
        <v>0</v>
      </c>
      <c r="I32" s="18" t="n">
        <f aca="false">H32/E32*100</f>
        <v>0</v>
      </c>
      <c r="J32" s="17" t="n">
        <f aca="false">E32-H32</f>
        <v>402546</v>
      </c>
      <c r="K32" s="17" t="n">
        <v>402546</v>
      </c>
      <c r="L32" s="17" t="n">
        <f aca="false">H32+K32</f>
        <v>402546</v>
      </c>
      <c r="M32" s="19" t="n">
        <f aca="false">L32/E32*100</f>
        <v>100</v>
      </c>
      <c r="N32" s="18" t="n">
        <f aca="false">E32-L32</f>
        <v>0</v>
      </c>
      <c r="O32" s="19" t="n">
        <f aca="false">N32/E32*100</f>
        <v>0</v>
      </c>
      <c r="P32" s="20" t="n">
        <v>402546</v>
      </c>
    </row>
    <row r="33" customFormat="false" ht="15" hidden="false" customHeight="false" outlineLevel="0" collapsed="false">
      <c r="A33" s="15" t="n">
        <v>27</v>
      </c>
      <c r="B33" s="16" t="s">
        <v>46</v>
      </c>
      <c r="C33" s="17" t="n">
        <v>382969</v>
      </c>
      <c r="D33" s="18" t="n">
        <v>0</v>
      </c>
      <c r="E33" s="17" t="n">
        <v>382969</v>
      </c>
      <c r="F33" s="17" t="n">
        <v>343969</v>
      </c>
      <c r="G33" s="18" t="n">
        <v>0</v>
      </c>
      <c r="H33" s="17" t="n">
        <v>343969</v>
      </c>
      <c r="I33" s="18" t="n">
        <f aca="false">H33/E33*100</f>
        <v>89.8164081165838</v>
      </c>
      <c r="J33" s="17" t="n">
        <f aca="false">E33-H33</f>
        <v>39000</v>
      </c>
      <c r="K33" s="17" t="n">
        <v>39000</v>
      </c>
      <c r="L33" s="17" t="n">
        <f aca="false">H33+K33</f>
        <v>382969</v>
      </c>
      <c r="M33" s="19" t="n">
        <f aca="false">L33/E33*100</f>
        <v>100</v>
      </c>
      <c r="N33" s="18" t="n">
        <f aca="false">E33-L33</f>
        <v>0</v>
      </c>
      <c r="O33" s="19" t="n">
        <f aca="false">N33/E33*100</f>
        <v>0</v>
      </c>
      <c r="P33" s="20" t="n">
        <v>382969</v>
      </c>
    </row>
    <row r="34" customFormat="false" ht="15" hidden="false" customHeight="false" outlineLevel="0" collapsed="false">
      <c r="A34" s="15" t="n">
        <v>28</v>
      </c>
      <c r="B34" s="16" t="s">
        <v>47</v>
      </c>
      <c r="C34" s="17" t="n">
        <v>1406435</v>
      </c>
      <c r="D34" s="18" t="n">
        <v>0</v>
      </c>
      <c r="E34" s="17" t="n">
        <v>1406435</v>
      </c>
      <c r="F34" s="17" t="n">
        <v>352145.34</v>
      </c>
      <c r="G34" s="18" t="n">
        <v>0</v>
      </c>
      <c r="H34" s="17" t="n">
        <v>352145.34</v>
      </c>
      <c r="I34" s="18" t="n">
        <f aca="false">H34/E34*100</f>
        <v>25.0381524919388</v>
      </c>
      <c r="J34" s="17" t="n">
        <f aca="false">E34-H34</f>
        <v>1054289.66</v>
      </c>
      <c r="K34" s="18" t="n">
        <v>0</v>
      </c>
      <c r="L34" s="17" t="n">
        <f aca="false">H34+K34</f>
        <v>352145.34</v>
      </c>
      <c r="M34" s="19" t="n">
        <f aca="false">L34/E34*100</f>
        <v>25.0381524919388</v>
      </c>
      <c r="N34" s="17" t="n">
        <f aca="false">E34-L34</f>
        <v>1054289.66</v>
      </c>
      <c r="O34" s="19" t="n">
        <f aca="false">N34/E34*100</f>
        <v>74.9618475080612</v>
      </c>
      <c r="P34" s="21" t="n">
        <v>0</v>
      </c>
    </row>
    <row r="35" customFormat="false" ht="30" hidden="false" customHeight="false" outlineLevel="0" collapsed="false">
      <c r="A35" s="15" t="n">
        <v>29</v>
      </c>
      <c r="B35" s="16" t="s">
        <v>48</v>
      </c>
      <c r="C35" s="17" t="n">
        <v>103700</v>
      </c>
      <c r="D35" s="18" t="n">
        <v>0</v>
      </c>
      <c r="E35" s="17" t="n">
        <v>103700</v>
      </c>
      <c r="F35" s="17" t="n">
        <v>28132.55</v>
      </c>
      <c r="G35" s="18" t="n">
        <v>0</v>
      </c>
      <c r="H35" s="17" t="n">
        <v>28132.55</v>
      </c>
      <c r="I35" s="18" t="n">
        <f aca="false">H35/E35*100</f>
        <v>27.1287849566056</v>
      </c>
      <c r="J35" s="17" t="n">
        <f aca="false">E35-H35</f>
        <v>75567.45</v>
      </c>
      <c r="K35" s="18" t="n">
        <v>0</v>
      </c>
      <c r="L35" s="17" t="n">
        <f aca="false">H35+K35</f>
        <v>28132.55</v>
      </c>
      <c r="M35" s="19" t="n">
        <f aca="false">L35/E35*100</f>
        <v>27.1287849566056</v>
      </c>
      <c r="N35" s="17" t="n">
        <f aca="false">E35-L35</f>
        <v>75567.45</v>
      </c>
      <c r="O35" s="19" t="n">
        <f aca="false">N35/E35*100</f>
        <v>72.8712150433944</v>
      </c>
      <c r="P35" s="20" t="n">
        <v>103700</v>
      </c>
    </row>
    <row r="36" customFormat="false" ht="30" hidden="false" customHeight="false" outlineLevel="0" collapsed="false">
      <c r="A36" s="15" t="n">
        <v>30</v>
      </c>
      <c r="B36" s="16" t="s">
        <v>49</v>
      </c>
      <c r="C36" s="17" t="n">
        <v>3694000</v>
      </c>
      <c r="D36" s="18" t="n">
        <v>0</v>
      </c>
      <c r="E36" s="17" t="n">
        <v>3694000</v>
      </c>
      <c r="F36" s="17" t="n">
        <v>27840</v>
      </c>
      <c r="G36" s="18" t="n">
        <v>0</v>
      </c>
      <c r="H36" s="17" t="n">
        <v>27840</v>
      </c>
      <c r="I36" s="18" t="n">
        <f aca="false">H36/E36*100</f>
        <v>0.753654574986465</v>
      </c>
      <c r="J36" s="17" t="n">
        <f aca="false">E36-H36</f>
        <v>3666160</v>
      </c>
      <c r="K36" s="18" t="n">
        <v>0</v>
      </c>
      <c r="L36" s="17" t="n">
        <f aca="false">H36+K36</f>
        <v>27840</v>
      </c>
      <c r="M36" s="19" t="n">
        <f aca="false">L36/E36*100</f>
        <v>0.753654574986465</v>
      </c>
      <c r="N36" s="17" t="n">
        <f aca="false">E36-L36</f>
        <v>3666160</v>
      </c>
      <c r="O36" s="19" t="n">
        <f aca="false">N36/E36*100</f>
        <v>99.2463454250136</v>
      </c>
      <c r="P36" s="20" t="n">
        <v>2945850</v>
      </c>
    </row>
    <row r="37" customFormat="false" ht="15" hidden="false" customHeight="false" outlineLevel="0" collapsed="false">
      <c r="A37" s="15" t="n">
        <v>31</v>
      </c>
      <c r="B37" s="16" t="s">
        <v>50</v>
      </c>
      <c r="C37" s="17" t="n">
        <v>422901</v>
      </c>
      <c r="D37" s="18" t="n">
        <v>0</v>
      </c>
      <c r="E37" s="17" t="n">
        <v>422901</v>
      </c>
      <c r="F37" s="17" t="n">
        <v>19279.2</v>
      </c>
      <c r="G37" s="18" t="n">
        <v>0</v>
      </c>
      <c r="H37" s="17" t="n">
        <v>19279.2</v>
      </c>
      <c r="I37" s="18" t="n">
        <f aca="false">H37/E37*100</f>
        <v>4.55879744904836</v>
      </c>
      <c r="J37" s="17" t="n">
        <f aca="false">E37-H37</f>
        <v>403621.8</v>
      </c>
      <c r="K37" s="18" t="n">
        <v>0</v>
      </c>
      <c r="L37" s="17" t="n">
        <f aca="false">H37+K37</f>
        <v>19279.2</v>
      </c>
      <c r="M37" s="19" t="n">
        <f aca="false">L37/E37*100</f>
        <v>4.55879744904836</v>
      </c>
      <c r="N37" s="17" t="n">
        <f aca="false">E37-L37</f>
        <v>403621.8</v>
      </c>
      <c r="O37" s="19" t="n">
        <f aca="false">N37/E37*100</f>
        <v>95.4412025509516</v>
      </c>
      <c r="P37" s="21" t="n">
        <v>0</v>
      </c>
    </row>
    <row r="38" customFormat="false" ht="15" hidden="false" customHeight="false" outlineLevel="0" collapsed="false">
      <c r="A38" s="15" t="n">
        <v>32</v>
      </c>
      <c r="B38" s="16" t="s">
        <v>51</v>
      </c>
      <c r="C38" s="17" t="n">
        <v>906070</v>
      </c>
      <c r="D38" s="17" t="n">
        <v>-281820</v>
      </c>
      <c r="E38" s="17" t="n">
        <v>624250</v>
      </c>
      <c r="F38" s="17" t="n">
        <v>13844.6</v>
      </c>
      <c r="G38" s="18" t="n">
        <v>0</v>
      </c>
      <c r="H38" s="17" t="n">
        <v>13844.6</v>
      </c>
      <c r="I38" s="18" t="n">
        <f aca="false">H38/E38*100</f>
        <v>2.21779735682819</v>
      </c>
      <c r="J38" s="17" t="n">
        <f aca="false">E38-H38</f>
        <v>610405.4</v>
      </c>
      <c r="K38" s="18" t="n">
        <v>0</v>
      </c>
      <c r="L38" s="17" t="n">
        <f aca="false">H38+K38</f>
        <v>13844.6</v>
      </c>
      <c r="M38" s="19" t="n">
        <f aca="false">L38/E38*100</f>
        <v>2.21779735682819</v>
      </c>
      <c r="N38" s="17" t="n">
        <f aca="false">E38-L38</f>
        <v>610405.4</v>
      </c>
      <c r="O38" s="19" t="n">
        <f aca="false">N38/E38*100</f>
        <v>97.7822026431718</v>
      </c>
      <c r="P38" s="20" t="n">
        <v>17025.4</v>
      </c>
    </row>
    <row r="39" customFormat="false" ht="30" hidden="false" customHeight="false" outlineLevel="0" collapsed="false">
      <c r="A39" s="22" t="n">
        <v>33</v>
      </c>
      <c r="B39" s="23" t="s">
        <v>52</v>
      </c>
      <c r="C39" s="24" t="n">
        <v>90809</v>
      </c>
      <c r="D39" s="25" t="n">
        <v>0</v>
      </c>
      <c r="E39" s="24" t="n">
        <v>90809</v>
      </c>
      <c r="F39" s="24" t="n">
        <v>9639.6</v>
      </c>
      <c r="G39" s="25" t="n">
        <v>0</v>
      </c>
      <c r="H39" s="24" t="n">
        <v>9639.6</v>
      </c>
      <c r="I39" s="25" t="n">
        <f aca="false">H39/E39*100</f>
        <v>10.6152473873735</v>
      </c>
      <c r="J39" s="24" t="n">
        <f aca="false">E39-H39</f>
        <v>81169.4</v>
      </c>
      <c r="K39" s="25" t="n">
        <v>0</v>
      </c>
      <c r="L39" s="24" t="n">
        <f aca="false">H39+K39</f>
        <v>9639.6</v>
      </c>
      <c r="M39" s="26" t="n">
        <f aca="false">L39/E39*100</f>
        <v>10.6152473873735</v>
      </c>
      <c r="N39" s="24" t="n">
        <f aca="false">E39-L39</f>
        <v>81169.4</v>
      </c>
      <c r="O39" s="26" t="n">
        <f aca="false">N39/E39*100</f>
        <v>89.3847526126265</v>
      </c>
      <c r="P39" s="27" t="n">
        <v>0</v>
      </c>
    </row>
    <row r="40" customFormat="false" ht="30" hidden="false" customHeight="false" outlineLevel="0" collapsed="false">
      <c r="A40" s="15" t="n">
        <v>34</v>
      </c>
      <c r="B40" s="16" t="s">
        <v>53</v>
      </c>
      <c r="C40" s="18" t="n">
        <v>0</v>
      </c>
      <c r="D40" s="17" t="n">
        <v>195000000</v>
      </c>
      <c r="E40" s="17" t="n">
        <v>195000000</v>
      </c>
      <c r="F40" s="18" t="n">
        <v>0</v>
      </c>
      <c r="G40" s="18" t="n">
        <v>0</v>
      </c>
      <c r="H40" s="18" t="n">
        <v>0</v>
      </c>
      <c r="I40" s="18" t="n">
        <f aca="false">H40/E40*100</f>
        <v>0</v>
      </c>
      <c r="J40" s="17" t="n">
        <f aca="false">E40-H40</f>
        <v>195000000</v>
      </c>
      <c r="K40" s="18" t="n">
        <v>0</v>
      </c>
      <c r="L40" s="18" t="n">
        <f aca="false">H40+K40</f>
        <v>0</v>
      </c>
      <c r="M40" s="19" t="n">
        <f aca="false">L40/E40*100</f>
        <v>0</v>
      </c>
      <c r="N40" s="17" t="n">
        <f aca="false">E40-L40</f>
        <v>195000000</v>
      </c>
      <c r="O40" s="19" t="n">
        <f aca="false">N40/E40*100</f>
        <v>100</v>
      </c>
      <c r="P40" s="20" t="n">
        <v>140000000</v>
      </c>
    </row>
    <row r="41" customFormat="false" ht="15" hidden="false" customHeight="false" outlineLevel="0" collapsed="false">
      <c r="A41" s="15" t="n">
        <v>35</v>
      </c>
      <c r="B41" s="16" t="s">
        <v>54</v>
      </c>
      <c r="C41" s="17" t="n">
        <v>102179510.95</v>
      </c>
      <c r="D41" s="18" t="n">
        <v>0</v>
      </c>
      <c r="E41" s="17" t="n">
        <v>102179510.95</v>
      </c>
      <c r="F41" s="18" t="n">
        <v>0</v>
      </c>
      <c r="G41" s="18" t="n">
        <v>0</v>
      </c>
      <c r="H41" s="18" t="n">
        <v>0</v>
      </c>
      <c r="I41" s="18" t="n">
        <f aca="false">H41/E41*100</f>
        <v>0</v>
      </c>
      <c r="J41" s="17" t="n">
        <f aca="false">E41-H41</f>
        <v>102179510.95</v>
      </c>
      <c r="K41" s="18" t="n">
        <v>0</v>
      </c>
      <c r="L41" s="18" t="n">
        <f aca="false">H41+K41</f>
        <v>0</v>
      </c>
      <c r="M41" s="19" t="n">
        <f aca="false">L41/E41*100</f>
        <v>0</v>
      </c>
      <c r="N41" s="17" t="n">
        <f aca="false">E41-L41</f>
        <v>102179510.95</v>
      </c>
      <c r="O41" s="19" t="n">
        <f aca="false">N41/E41*100</f>
        <v>100</v>
      </c>
      <c r="P41" s="20" t="n">
        <v>15665126.04</v>
      </c>
    </row>
    <row r="42" customFormat="false" ht="15" hidden="false" customHeight="false" outlineLevel="0" collapsed="false">
      <c r="A42" s="15" t="n">
        <v>36</v>
      </c>
      <c r="B42" s="16" t="s">
        <v>55</v>
      </c>
      <c r="C42" s="17" t="n">
        <v>195845891</v>
      </c>
      <c r="D42" s="17" t="n">
        <v>-121433553</v>
      </c>
      <c r="E42" s="17" t="n">
        <v>74412338</v>
      </c>
      <c r="F42" s="18" t="n">
        <v>0</v>
      </c>
      <c r="G42" s="18" t="n">
        <v>0</v>
      </c>
      <c r="H42" s="18" t="n">
        <v>0</v>
      </c>
      <c r="I42" s="18" t="n">
        <f aca="false">H42/E42*100</f>
        <v>0</v>
      </c>
      <c r="J42" s="17" t="n">
        <f aca="false">E42-H42</f>
        <v>74412338</v>
      </c>
      <c r="K42" s="18" t="n">
        <v>0</v>
      </c>
      <c r="L42" s="18" t="n">
        <f aca="false">H42+K42</f>
        <v>0</v>
      </c>
      <c r="M42" s="19" t="n">
        <f aca="false">L42/E42*100</f>
        <v>0</v>
      </c>
      <c r="N42" s="17" t="n">
        <f aca="false">E42-L42</f>
        <v>74412338</v>
      </c>
      <c r="O42" s="19" t="n">
        <f aca="false">N42/E42*100</f>
        <v>100</v>
      </c>
      <c r="P42" s="21" t="n">
        <v>0</v>
      </c>
    </row>
    <row r="43" customFormat="false" ht="15" hidden="false" customHeight="false" outlineLevel="0" collapsed="false">
      <c r="A43" s="15" t="n">
        <v>37</v>
      </c>
      <c r="B43" s="16" t="s">
        <v>56</v>
      </c>
      <c r="C43" s="17" t="n">
        <v>50460000</v>
      </c>
      <c r="D43" s="18" t="n">
        <v>0</v>
      </c>
      <c r="E43" s="17" t="n">
        <v>50460000</v>
      </c>
      <c r="F43" s="18" t="n">
        <v>0</v>
      </c>
      <c r="G43" s="18" t="n">
        <v>0</v>
      </c>
      <c r="H43" s="18" t="n">
        <v>0</v>
      </c>
      <c r="I43" s="18" t="n">
        <f aca="false">H43/E43*100</f>
        <v>0</v>
      </c>
      <c r="J43" s="17" t="n">
        <f aca="false">E43-H43</f>
        <v>50460000</v>
      </c>
      <c r="K43" s="18" t="n">
        <v>0</v>
      </c>
      <c r="L43" s="18" t="n">
        <f aca="false">H43+K43</f>
        <v>0</v>
      </c>
      <c r="M43" s="19" t="n">
        <f aca="false">L43/E43*100</f>
        <v>0</v>
      </c>
      <c r="N43" s="17" t="n">
        <f aca="false">E43-L43</f>
        <v>50460000</v>
      </c>
      <c r="O43" s="19" t="n">
        <f aca="false">N43/E43*100</f>
        <v>100</v>
      </c>
      <c r="P43" s="20" t="n">
        <v>41285454.57</v>
      </c>
    </row>
    <row r="44" customFormat="false" ht="30" hidden="false" customHeight="false" outlineLevel="0" collapsed="false">
      <c r="A44" s="15" t="n">
        <v>38</v>
      </c>
      <c r="B44" s="16" t="s">
        <v>57</v>
      </c>
      <c r="C44" s="17" t="n">
        <v>35070000</v>
      </c>
      <c r="D44" s="18" t="n">
        <v>0</v>
      </c>
      <c r="E44" s="17" t="n">
        <v>35070000</v>
      </c>
      <c r="F44" s="18" t="n">
        <v>0</v>
      </c>
      <c r="G44" s="18" t="n">
        <v>0</v>
      </c>
      <c r="H44" s="18" t="n">
        <v>0</v>
      </c>
      <c r="I44" s="18" t="n">
        <f aca="false">H44/E44*100</f>
        <v>0</v>
      </c>
      <c r="J44" s="17" t="n">
        <f aca="false">E44-H44</f>
        <v>35070000</v>
      </c>
      <c r="K44" s="18" t="n">
        <v>0</v>
      </c>
      <c r="L44" s="18" t="n">
        <f aca="false">H44+K44</f>
        <v>0</v>
      </c>
      <c r="M44" s="19" t="n">
        <f aca="false">L44/E44*100</f>
        <v>0</v>
      </c>
      <c r="N44" s="17" t="n">
        <f aca="false">E44-L44</f>
        <v>35070000</v>
      </c>
      <c r="O44" s="19" t="n">
        <f aca="false">N44/E44*100</f>
        <v>100</v>
      </c>
      <c r="P44" s="20" t="n">
        <v>29225000</v>
      </c>
    </row>
    <row r="45" customFormat="false" ht="30" hidden="false" customHeight="false" outlineLevel="0" collapsed="false">
      <c r="A45" s="15" t="n">
        <v>39</v>
      </c>
      <c r="B45" s="16" t="s">
        <v>58</v>
      </c>
      <c r="C45" s="17" t="n">
        <v>32111400</v>
      </c>
      <c r="D45" s="18" t="n">
        <v>0</v>
      </c>
      <c r="E45" s="17" t="n">
        <v>32111400</v>
      </c>
      <c r="F45" s="18" t="n">
        <v>0</v>
      </c>
      <c r="G45" s="18" t="n">
        <v>0</v>
      </c>
      <c r="H45" s="18" t="n">
        <v>0</v>
      </c>
      <c r="I45" s="18" t="n">
        <f aca="false">H45/E45*100</f>
        <v>0</v>
      </c>
      <c r="J45" s="17" t="n">
        <f aca="false">E45-H45</f>
        <v>32111400</v>
      </c>
      <c r="K45" s="18" t="n">
        <v>0</v>
      </c>
      <c r="L45" s="18" t="n">
        <f aca="false">H45+K45</f>
        <v>0</v>
      </c>
      <c r="M45" s="19" t="n">
        <f aca="false">L45/E45*100</f>
        <v>0</v>
      </c>
      <c r="N45" s="17" t="n">
        <f aca="false">E45-L45</f>
        <v>32111400</v>
      </c>
      <c r="O45" s="19" t="n">
        <f aca="false">N45/E45*100</f>
        <v>100</v>
      </c>
      <c r="P45" s="20" t="n">
        <v>26759500</v>
      </c>
    </row>
    <row r="46" customFormat="false" ht="15" hidden="false" customHeight="false" outlineLevel="0" collapsed="false">
      <c r="A46" s="15" t="n">
        <v>40</v>
      </c>
      <c r="B46" s="16" t="s">
        <v>59</v>
      </c>
      <c r="C46" s="17" t="n">
        <v>39475520</v>
      </c>
      <c r="D46" s="17" t="n">
        <v>-11842660</v>
      </c>
      <c r="E46" s="17" t="n">
        <v>27632860</v>
      </c>
      <c r="F46" s="18" t="n">
        <v>0</v>
      </c>
      <c r="G46" s="18" t="n">
        <v>0</v>
      </c>
      <c r="H46" s="18" t="n">
        <v>0</v>
      </c>
      <c r="I46" s="18" t="n">
        <f aca="false">H46/E46*100</f>
        <v>0</v>
      </c>
      <c r="J46" s="17" t="n">
        <f aca="false">E46-H46</f>
        <v>27632860</v>
      </c>
      <c r="K46" s="18" t="n">
        <v>0</v>
      </c>
      <c r="L46" s="18" t="n">
        <f aca="false">H46+K46</f>
        <v>0</v>
      </c>
      <c r="M46" s="19" t="n">
        <f aca="false">L46/E46*100</f>
        <v>0</v>
      </c>
      <c r="N46" s="17" t="n">
        <f aca="false">E46-L46</f>
        <v>27632860</v>
      </c>
      <c r="O46" s="19" t="n">
        <f aca="false">N46/E46*100</f>
        <v>100</v>
      </c>
      <c r="P46" s="20" t="n">
        <v>39475520</v>
      </c>
    </row>
    <row r="47" customFormat="false" ht="15" hidden="false" customHeight="false" outlineLevel="0" collapsed="false">
      <c r="A47" s="15" t="n">
        <v>41</v>
      </c>
      <c r="B47" s="16" t="s">
        <v>60</v>
      </c>
      <c r="C47" s="17" t="n">
        <v>33192752</v>
      </c>
      <c r="D47" s="17" t="n">
        <v>-9957830</v>
      </c>
      <c r="E47" s="17" t="n">
        <v>23234922</v>
      </c>
      <c r="F47" s="18" t="n">
        <v>0</v>
      </c>
      <c r="G47" s="18" t="n">
        <v>0</v>
      </c>
      <c r="H47" s="18" t="n">
        <v>0</v>
      </c>
      <c r="I47" s="18" t="n">
        <f aca="false">H47/E47*100</f>
        <v>0</v>
      </c>
      <c r="J47" s="17" t="n">
        <f aca="false">E47-H47</f>
        <v>23234922</v>
      </c>
      <c r="K47" s="18" t="n">
        <v>0</v>
      </c>
      <c r="L47" s="18" t="n">
        <f aca="false">H47+K47</f>
        <v>0</v>
      </c>
      <c r="M47" s="19" t="n">
        <f aca="false">L47/E47*100</f>
        <v>0</v>
      </c>
      <c r="N47" s="17" t="n">
        <f aca="false">E47-L47</f>
        <v>23234922</v>
      </c>
      <c r="O47" s="19" t="n">
        <f aca="false">N47/E47*100</f>
        <v>100</v>
      </c>
      <c r="P47" s="20" t="n">
        <v>23234922</v>
      </c>
    </row>
    <row r="48" customFormat="false" ht="15" hidden="false" customHeight="false" outlineLevel="0" collapsed="false">
      <c r="A48" s="15" t="n">
        <v>42</v>
      </c>
      <c r="B48" s="16" t="s">
        <v>61</v>
      </c>
      <c r="C48" s="17" t="n">
        <v>22372701</v>
      </c>
      <c r="D48" s="18" t="n">
        <v>0</v>
      </c>
      <c r="E48" s="17" t="n">
        <v>22372701</v>
      </c>
      <c r="F48" s="18" t="n">
        <v>0</v>
      </c>
      <c r="G48" s="18" t="n">
        <v>0</v>
      </c>
      <c r="H48" s="18" t="n">
        <v>0</v>
      </c>
      <c r="I48" s="18" t="n">
        <f aca="false">H48/E48*100</f>
        <v>0</v>
      </c>
      <c r="J48" s="17" t="n">
        <f aca="false">E48-H48</f>
        <v>22372701</v>
      </c>
      <c r="K48" s="18" t="n">
        <v>0</v>
      </c>
      <c r="L48" s="18" t="n">
        <f aca="false">H48+K48</f>
        <v>0</v>
      </c>
      <c r="M48" s="19" t="n">
        <f aca="false">L48/E48*100</f>
        <v>0</v>
      </c>
      <c r="N48" s="17" t="n">
        <f aca="false">E48-L48</f>
        <v>22372701</v>
      </c>
      <c r="O48" s="19" t="n">
        <f aca="false">N48/E48*100</f>
        <v>100</v>
      </c>
      <c r="P48" s="21" t="n">
        <v>0</v>
      </c>
    </row>
    <row r="49" customFormat="false" ht="30" hidden="false" customHeight="false" outlineLevel="0" collapsed="false">
      <c r="A49" s="15" t="n">
        <v>43</v>
      </c>
      <c r="B49" s="16" t="s">
        <v>62</v>
      </c>
      <c r="C49" s="17" t="n">
        <v>19287320</v>
      </c>
      <c r="D49" s="18" t="n">
        <v>0</v>
      </c>
      <c r="E49" s="17" t="n">
        <v>19287320</v>
      </c>
      <c r="F49" s="18" t="n">
        <v>0</v>
      </c>
      <c r="G49" s="18" t="n">
        <v>0</v>
      </c>
      <c r="H49" s="18" t="n">
        <v>0</v>
      </c>
      <c r="I49" s="18" t="n">
        <f aca="false">H49/E49*100</f>
        <v>0</v>
      </c>
      <c r="J49" s="17" t="n">
        <f aca="false">E49-H49</f>
        <v>19287320</v>
      </c>
      <c r="K49" s="18" t="n">
        <v>0</v>
      </c>
      <c r="L49" s="18" t="n">
        <f aca="false">H49+K49</f>
        <v>0</v>
      </c>
      <c r="M49" s="19" t="n">
        <f aca="false">L49/E49*100</f>
        <v>0</v>
      </c>
      <c r="N49" s="17" t="n">
        <f aca="false">E49-L49</f>
        <v>19287320</v>
      </c>
      <c r="O49" s="19" t="n">
        <f aca="false">N49/E49*100</f>
        <v>100</v>
      </c>
      <c r="P49" s="21" t="n">
        <v>0</v>
      </c>
    </row>
    <row r="50" customFormat="false" ht="15" hidden="false" customHeight="false" outlineLevel="0" collapsed="false">
      <c r="A50" s="15" t="n">
        <v>44</v>
      </c>
      <c r="B50" s="16" t="s">
        <v>63</v>
      </c>
      <c r="C50" s="17" t="n">
        <v>25773629</v>
      </c>
      <c r="D50" s="17" t="n">
        <v>-7732090</v>
      </c>
      <c r="E50" s="17" t="n">
        <v>18041539</v>
      </c>
      <c r="F50" s="18" t="n">
        <v>0</v>
      </c>
      <c r="G50" s="18" t="n">
        <v>0</v>
      </c>
      <c r="H50" s="18" t="n">
        <v>0</v>
      </c>
      <c r="I50" s="18" t="n">
        <f aca="false">H50/E50*100</f>
        <v>0</v>
      </c>
      <c r="J50" s="17" t="n">
        <f aca="false">E50-H50</f>
        <v>18041539</v>
      </c>
      <c r="K50" s="18" t="n">
        <v>0</v>
      </c>
      <c r="L50" s="18" t="n">
        <f aca="false">H50+K50</f>
        <v>0</v>
      </c>
      <c r="M50" s="19" t="n">
        <f aca="false">L50/E50*100</f>
        <v>0</v>
      </c>
      <c r="N50" s="17" t="n">
        <f aca="false">E50-L50</f>
        <v>18041539</v>
      </c>
      <c r="O50" s="19" t="n">
        <f aca="false">N50/E50*100</f>
        <v>100</v>
      </c>
      <c r="P50" s="20" t="n">
        <v>1160000</v>
      </c>
    </row>
    <row r="51" customFormat="false" ht="30" hidden="false" customHeight="false" outlineLevel="0" collapsed="false">
      <c r="A51" s="15" t="n">
        <v>45</v>
      </c>
      <c r="B51" s="16" t="s">
        <v>64</v>
      </c>
      <c r="C51" s="17" t="n">
        <v>14032441</v>
      </c>
      <c r="D51" s="18" t="n">
        <v>0</v>
      </c>
      <c r="E51" s="17" t="n">
        <v>14032441</v>
      </c>
      <c r="F51" s="18" t="n">
        <v>0</v>
      </c>
      <c r="G51" s="18" t="n">
        <v>0</v>
      </c>
      <c r="H51" s="18" t="n">
        <v>0</v>
      </c>
      <c r="I51" s="18" t="n">
        <f aca="false">H51/E51*100</f>
        <v>0</v>
      </c>
      <c r="J51" s="17" t="n">
        <f aca="false">E51-H51</f>
        <v>14032441</v>
      </c>
      <c r="K51" s="18" t="n">
        <v>0</v>
      </c>
      <c r="L51" s="18" t="n">
        <f aca="false">H51+K51</f>
        <v>0</v>
      </c>
      <c r="M51" s="19" t="n">
        <f aca="false">L51/E51*100</f>
        <v>0</v>
      </c>
      <c r="N51" s="17" t="n">
        <f aca="false">E51-L51</f>
        <v>14032441</v>
      </c>
      <c r="O51" s="19" t="n">
        <f aca="false">N51/E51*100</f>
        <v>100</v>
      </c>
      <c r="P51" s="21" t="n">
        <v>0</v>
      </c>
    </row>
    <row r="52" customFormat="false" ht="30" hidden="false" customHeight="false" outlineLevel="0" collapsed="false">
      <c r="A52" s="15" t="n">
        <v>46</v>
      </c>
      <c r="B52" s="16" t="s">
        <v>65</v>
      </c>
      <c r="C52" s="17" t="n">
        <v>11863166</v>
      </c>
      <c r="D52" s="18" t="n">
        <v>0</v>
      </c>
      <c r="E52" s="17" t="n">
        <v>11863166</v>
      </c>
      <c r="F52" s="18" t="n">
        <v>0</v>
      </c>
      <c r="G52" s="18" t="n">
        <v>0</v>
      </c>
      <c r="H52" s="18" t="n">
        <v>0</v>
      </c>
      <c r="I52" s="18" t="n">
        <f aca="false">H52/E52*100</f>
        <v>0</v>
      </c>
      <c r="J52" s="17" t="n">
        <f aca="false">E52-H52</f>
        <v>11863166</v>
      </c>
      <c r="K52" s="18" t="n">
        <v>0</v>
      </c>
      <c r="L52" s="18" t="n">
        <f aca="false">H52+K52</f>
        <v>0</v>
      </c>
      <c r="M52" s="19" t="n">
        <f aca="false">L52/E52*100</f>
        <v>0</v>
      </c>
      <c r="N52" s="17" t="n">
        <f aca="false">E52-L52</f>
        <v>11863166</v>
      </c>
      <c r="O52" s="19" t="n">
        <f aca="false">N52/E52*100</f>
        <v>100</v>
      </c>
      <c r="P52" s="21" t="n">
        <v>0</v>
      </c>
    </row>
    <row r="53" customFormat="false" ht="30" hidden="false" customHeight="false" outlineLevel="0" collapsed="false">
      <c r="A53" s="15" t="n">
        <v>47</v>
      </c>
      <c r="B53" s="16" t="s">
        <v>66</v>
      </c>
      <c r="C53" s="17" t="n">
        <v>11438955</v>
      </c>
      <c r="D53" s="18" t="n">
        <v>0</v>
      </c>
      <c r="E53" s="17" t="n">
        <v>11438955</v>
      </c>
      <c r="F53" s="18" t="n">
        <v>0</v>
      </c>
      <c r="G53" s="18" t="n">
        <v>0</v>
      </c>
      <c r="H53" s="18" t="n">
        <v>0</v>
      </c>
      <c r="I53" s="18" t="n">
        <f aca="false">H53/E53*100</f>
        <v>0</v>
      </c>
      <c r="J53" s="17" t="n">
        <f aca="false">E53-H53</f>
        <v>11438955</v>
      </c>
      <c r="K53" s="18" t="n">
        <v>0</v>
      </c>
      <c r="L53" s="18" t="n">
        <f aca="false">H53+K53</f>
        <v>0</v>
      </c>
      <c r="M53" s="19" t="n">
        <f aca="false">L53/E53*100</f>
        <v>0</v>
      </c>
      <c r="N53" s="17" t="n">
        <f aca="false">E53-L53</f>
        <v>11438955</v>
      </c>
      <c r="O53" s="19" t="n">
        <f aca="false">N53/E53*100</f>
        <v>100</v>
      </c>
      <c r="P53" s="21" t="n">
        <v>0</v>
      </c>
    </row>
    <row r="54" customFormat="false" ht="30" hidden="false" customHeight="false" outlineLevel="0" collapsed="false">
      <c r="A54" s="15" t="n">
        <v>48</v>
      </c>
      <c r="B54" s="16" t="s">
        <v>67</v>
      </c>
      <c r="C54" s="17" t="n">
        <v>11397232</v>
      </c>
      <c r="D54" s="18" t="n">
        <v>0</v>
      </c>
      <c r="E54" s="17" t="n">
        <v>11397232</v>
      </c>
      <c r="F54" s="18" t="n">
        <v>0</v>
      </c>
      <c r="G54" s="18" t="n">
        <v>0</v>
      </c>
      <c r="H54" s="18" t="n">
        <v>0</v>
      </c>
      <c r="I54" s="18" t="n">
        <f aca="false">H54/E54*100</f>
        <v>0</v>
      </c>
      <c r="J54" s="17" t="n">
        <f aca="false">E54-H54</f>
        <v>11397232</v>
      </c>
      <c r="K54" s="18" t="n">
        <v>0</v>
      </c>
      <c r="L54" s="18" t="n">
        <f aca="false">H54+K54</f>
        <v>0</v>
      </c>
      <c r="M54" s="19" t="n">
        <f aca="false">L54/E54*100</f>
        <v>0</v>
      </c>
      <c r="N54" s="17" t="n">
        <f aca="false">E54-L54</f>
        <v>11397232</v>
      </c>
      <c r="O54" s="19" t="n">
        <f aca="false">N54/E54*100</f>
        <v>100</v>
      </c>
      <c r="P54" s="20" t="n">
        <v>7136320</v>
      </c>
    </row>
    <row r="55" customFormat="false" ht="30" hidden="false" customHeight="false" outlineLevel="0" collapsed="false">
      <c r="A55" s="15" t="n">
        <v>49</v>
      </c>
      <c r="B55" s="16" t="s">
        <v>68</v>
      </c>
      <c r="C55" s="17" t="n">
        <v>15315483</v>
      </c>
      <c r="D55" s="17" t="n">
        <v>-4594640</v>
      </c>
      <c r="E55" s="17" t="n">
        <v>10720843</v>
      </c>
      <c r="F55" s="18" t="n">
        <v>0</v>
      </c>
      <c r="G55" s="18" t="n">
        <v>0</v>
      </c>
      <c r="H55" s="18" t="n">
        <v>0</v>
      </c>
      <c r="I55" s="18" t="n">
        <f aca="false">H55/E55*100</f>
        <v>0</v>
      </c>
      <c r="J55" s="17" t="n">
        <f aca="false">E55-H55</f>
        <v>10720843</v>
      </c>
      <c r="K55" s="18" t="n">
        <v>0</v>
      </c>
      <c r="L55" s="18" t="n">
        <f aca="false">H55+K55</f>
        <v>0</v>
      </c>
      <c r="M55" s="19" t="n">
        <f aca="false">L55/E55*100</f>
        <v>0</v>
      </c>
      <c r="N55" s="17" t="n">
        <f aca="false">E55-L55</f>
        <v>10720843</v>
      </c>
      <c r="O55" s="19" t="n">
        <f aca="false">N55/E55*100</f>
        <v>100</v>
      </c>
      <c r="P55" s="21" t="n">
        <v>0</v>
      </c>
    </row>
    <row r="56" customFormat="false" ht="30" hidden="false" customHeight="false" outlineLevel="0" collapsed="false">
      <c r="A56" s="15" t="n">
        <v>50</v>
      </c>
      <c r="B56" s="16" t="s">
        <v>69</v>
      </c>
      <c r="C56" s="17" t="n">
        <v>10229890</v>
      </c>
      <c r="D56" s="18" t="n">
        <v>0</v>
      </c>
      <c r="E56" s="17" t="n">
        <v>10229890</v>
      </c>
      <c r="F56" s="18" t="n">
        <v>0</v>
      </c>
      <c r="G56" s="18" t="n">
        <v>0</v>
      </c>
      <c r="H56" s="18" t="n">
        <v>0</v>
      </c>
      <c r="I56" s="18" t="n">
        <f aca="false">H56/E56*100</f>
        <v>0</v>
      </c>
      <c r="J56" s="17" t="n">
        <f aca="false">E56-H56</f>
        <v>10229890</v>
      </c>
      <c r="K56" s="18" t="n">
        <v>0</v>
      </c>
      <c r="L56" s="18" t="n">
        <f aca="false">H56+K56</f>
        <v>0</v>
      </c>
      <c r="M56" s="19" t="n">
        <f aca="false">L56/E56*100</f>
        <v>0</v>
      </c>
      <c r="N56" s="17" t="n">
        <f aca="false">E56-L56</f>
        <v>10229890</v>
      </c>
      <c r="O56" s="19" t="n">
        <f aca="false">N56/E56*100</f>
        <v>100</v>
      </c>
      <c r="P56" s="21" t="n">
        <v>0</v>
      </c>
    </row>
    <row r="57" customFormat="false" ht="30" hidden="false" customHeight="false" outlineLevel="0" collapsed="false">
      <c r="A57" s="15" t="n">
        <v>51</v>
      </c>
      <c r="B57" s="16" t="s">
        <v>70</v>
      </c>
      <c r="C57" s="17" t="n">
        <v>9315900</v>
      </c>
      <c r="D57" s="18" t="n">
        <v>0</v>
      </c>
      <c r="E57" s="17" t="n">
        <v>9315900</v>
      </c>
      <c r="F57" s="18" t="n">
        <v>0</v>
      </c>
      <c r="G57" s="18" t="n">
        <v>0</v>
      </c>
      <c r="H57" s="18" t="n">
        <v>0</v>
      </c>
      <c r="I57" s="18" t="n">
        <f aca="false">H57/E57*100</f>
        <v>0</v>
      </c>
      <c r="J57" s="17" t="n">
        <f aca="false">E57-H57</f>
        <v>9315900</v>
      </c>
      <c r="K57" s="18" t="n">
        <v>0</v>
      </c>
      <c r="L57" s="18" t="n">
        <f aca="false">H57+K57</f>
        <v>0</v>
      </c>
      <c r="M57" s="19" t="n">
        <f aca="false">L57/E57*100</f>
        <v>0</v>
      </c>
      <c r="N57" s="17" t="n">
        <f aca="false">E57-L57</f>
        <v>9315900</v>
      </c>
      <c r="O57" s="19" t="n">
        <f aca="false">N57/E57*100</f>
        <v>100</v>
      </c>
      <c r="P57" s="21" t="n">
        <v>0</v>
      </c>
    </row>
    <row r="58" customFormat="false" ht="15" hidden="false" customHeight="false" outlineLevel="0" collapsed="false">
      <c r="A58" s="15" t="n">
        <v>52</v>
      </c>
      <c r="B58" s="16" t="s">
        <v>71</v>
      </c>
      <c r="C58" s="17" t="n">
        <v>12571165</v>
      </c>
      <c r="D58" s="17" t="n">
        <v>-3771350</v>
      </c>
      <c r="E58" s="17" t="n">
        <v>8799815</v>
      </c>
      <c r="F58" s="18" t="n">
        <v>0</v>
      </c>
      <c r="G58" s="18" t="n">
        <v>0</v>
      </c>
      <c r="H58" s="18" t="n">
        <v>0</v>
      </c>
      <c r="I58" s="18" t="n">
        <f aca="false">H58/E58*100</f>
        <v>0</v>
      </c>
      <c r="J58" s="17" t="n">
        <f aca="false">E58-H58</f>
        <v>8799815</v>
      </c>
      <c r="K58" s="18" t="n">
        <v>0</v>
      </c>
      <c r="L58" s="18" t="n">
        <f aca="false">H58+K58</f>
        <v>0</v>
      </c>
      <c r="M58" s="19" t="n">
        <f aca="false">L58/E58*100</f>
        <v>0</v>
      </c>
      <c r="N58" s="17" t="n">
        <f aca="false">E58-L58</f>
        <v>8799815</v>
      </c>
      <c r="O58" s="19" t="n">
        <f aca="false">N58/E58*100</f>
        <v>100</v>
      </c>
      <c r="P58" s="21" t="n">
        <v>0</v>
      </c>
    </row>
    <row r="59" customFormat="false" ht="15" hidden="false" customHeight="false" outlineLevel="0" collapsed="false">
      <c r="A59" s="15" t="n">
        <v>53</v>
      </c>
      <c r="B59" s="16" t="s">
        <v>72</v>
      </c>
      <c r="C59" s="17" t="n">
        <v>8197307</v>
      </c>
      <c r="D59" s="18" t="n">
        <v>0</v>
      </c>
      <c r="E59" s="17" t="n">
        <v>8197307</v>
      </c>
      <c r="F59" s="18" t="n">
        <v>0</v>
      </c>
      <c r="G59" s="18" t="n">
        <v>0</v>
      </c>
      <c r="H59" s="18" t="n">
        <v>0</v>
      </c>
      <c r="I59" s="18" t="n">
        <f aca="false">H59/E59*100</f>
        <v>0</v>
      </c>
      <c r="J59" s="17" t="n">
        <f aca="false">E59-H59</f>
        <v>8197307</v>
      </c>
      <c r="K59" s="18" t="n">
        <v>0</v>
      </c>
      <c r="L59" s="18" t="n">
        <f aca="false">H59+K59</f>
        <v>0</v>
      </c>
      <c r="M59" s="19" t="n">
        <f aca="false">L59/E59*100</f>
        <v>0</v>
      </c>
      <c r="N59" s="17" t="n">
        <f aca="false">E59-L59</f>
        <v>8197307</v>
      </c>
      <c r="O59" s="19" t="n">
        <f aca="false">N59/E59*100</f>
        <v>100</v>
      </c>
      <c r="P59" s="21" t="n">
        <v>0</v>
      </c>
    </row>
    <row r="60" customFormat="false" ht="30" hidden="false" customHeight="false" outlineLevel="0" collapsed="false">
      <c r="A60" s="15" t="n">
        <v>54</v>
      </c>
      <c r="B60" s="16" t="s">
        <v>73</v>
      </c>
      <c r="C60" s="17" t="n">
        <v>11624817</v>
      </c>
      <c r="D60" s="17" t="n">
        <v>-3487450</v>
      </c>
      <c r="E60" s="17" t="n">
        <v>8137367</v>
      </c>
      <c r="F60" s="18" t="n">
        <v>0</v>
      </c>
      <c r="G60" s="18" t="n">
        <v>0</v>
      </c>
      <c r="H60" s="18" t="n">
        <v>0</v>
      </c>
      <c r="I60" s="18" t="n">
        <f aca="false">H60/E60*100</f>
        <v>0</v>
      </c>
      <c r="J60" s="17" t="n">
        <f aca="false">E60-H60</f>
        <v>8137367</v>
      </c>
      <c r="K60" s="18" t="n">
        <v>0</v>
      </c>
      <c r="L60" s="18" t="n">
        <f aca="false">H60+K60</f>
        <v>0</v>
      </c>
      <c r="M60" s="19" t="n">
        <f aca="false">L60/E60*100</f>
        <v>0</v>
      </c>
      <c r="N60" s="17" t="n">
        <f aca="false">E60-L60</f>
        <v>8137367</v>
      </c>
      <c r="O60" s="19" t="n">
        <f aca="false">N60/E60*100</f>
        <v>100</v>
      </c>
      <c r="P60" s="21" t="n">
        <v>0</v>
      </c>
    </row>
    <row r="61" customFormat="false" ht="30" hidden="false" customHeight="false" outlineLevel="0" collapsed="false">
      <c r="A61" s="15" t="n">
        <v>55</v>
      </c>
      <c r="B61" s="16" t="s">
        <v>74</v>
      </c>
      <c r="C61" s="17" t="n">
        <v>10990081</v>
      </c>
      <c r="D61" s="17" t="n">
        <v>-3297020</v>
      </c>
      <c r="E61" s="17" t="n">
        <v>7693061</v>
      </c>
      <c r="F61" s="18" t="n">
        <v>0</v>
      </c>
      <c r="G61" s="18" t="n">
        <v>0</v>
      </c>
      <c r="H61" s="18" t="n">
        <v>0</v>
      </c>
      <c r="I61" s="18" t="n">
        <f aca="false">H61/E61*100</f>
        <v>0</v>
      </c>
      <c r="J61" s="17" t="n">
        <f aca="false">E61-H61</f>
        <v>7693061</v>
      </c>
      <c r="K61" s="18" t="n">
        <v>0</v>
      </c>
      <c r="L61" s="18" t="n">
        <f aca="false">H61+K61</f>
        <v>0</v>
      </c>
      <c r="M61" s="19" t="n">
        <f aca="false">L61/E61*100</f>
        <v>0</v>
      </c>
      <c r="N61" s="17" t="n">
        <f aca="false">E61-L61</f>
        <v>7693061</v>
      </c>
      <c r="O61" s="19" t="n">
        <f aca="false">N61/E61*100</f>
        <v>100</v>
      </c>
      <c r="P61" s="21" t="n">
        <v>0</v>
      </c>
    </row>
    <row r="62" customFormat="false" ht="30" hidden="false" customHeight="false" outlineLevel="0" collapsed="false">
      <c r="A62" s="15" t="n">
        <v>56</v>
      </c>
      <c r="B62" s="16" t="s">
        <v>75</v>
      </c>
      <c r="C62" s="17" t="n">
        <v>10405818</v>
      </c>
      <c r="D62" s="17" t="n">
        <v>-3121750</v>
      </c>
      <c r="E62" s="17" t="n">
        <v>7284068</v>
      </c>
      <c r="F62" s="18" t="n">
        <v>0</v>
      </c>
      <c r="G62" s="18" t="n">
        <v>0</v>
      </c>
      <c r="H62" s="18" t="n">
        <v>0</v>
      </c>
      <c r="I62" s="18" t="n">
        <f aca="false">H62/E62*100</f>
        <v>0</v>
      </c>
      <c r="J62" s="17" t="n">
        <f aca="false">E62-H62</f>
        <v>7284068</v>
      </c>
      <c r="K62" s="18" t="n">
        <v>0</v>
      </c>
      <c r="L62" s="18" t="n">
        <f aca="false">H62+K62</f>
        <v>0</v>
      </c>
      <c r="M62" s="19" t="n">
        <f aca="false">L62/E62*100</f>
        <v>0</v>
      </c>
      <c r="N62" s="17" t="n">
        <f aca="false">E62-L62</f>
        <v>7284068</v>
      </c>
      <c r="O62" s="19" t="n">
        <f aca="false">N62/E62*100</f>
        <v>100</v>
      </c>
      <c r="P62" s="20" t="n">
        <v>10405818</v>
      </c>
    </row>
    <row r="63" customFormat="false" ht="30" hidden="false" customHeight="false" outlineLevel="0" collapsed="false">
      <c r="A63" s="15" t="n">
        <v>57</v>
      </c>
      <c r="B63" s="16" t="s">
        <v>76</v>
      </c>
      <c r="C63" s="17" t="n">
        <v>7424000</v>
      </c>
      <c r="D63" s="17" t="n">
        <v>-1024000</v>
      </c>
      <c r="E63" s="17" t="n">
        <v>6400000</v>
      </c>
      <c r="F63" s="18" t="n">
        <v>0</v>
      </c>
      <c r="G63" s="18" t="n">
        <v>0</v>
      </c>
      <c r="H63" s="18" t="n">
        <v>0</v>
      </c>
      <c r="I63" s="18" t="n">
        <f aca="false">H63/E63*100</f>
        <v>0</v>
      </c>
      <c r="J63" s="17" t="n">
        <f aca="false">E63-H63</f>
        <v>6400000</v>
      </c>
      <c r="K63" s="18" t="n">
        <v>0</v>
      </c>
      <c r="L63" s="18" t="n">
        <f aca="false">H63+K63</f>
        <v>0</v>
      </c>
      <c r="M63" s="19" t="n">
        <f aca="false">L63/E63*100</f>
        <v>0</v>
      </c>
      <c r="N63" s="17" t="n">
        <f aca="false">E63-L63</f>
        <v>6400000</v>
      </c>
      <c r="O63" s="19" t="n">
        <f aca="false">N63/E63*100</f>
        <v>100</v>
      </c>
      <c r="P63" s="21" t="n">
        <v>0</v>
      </c>
    </row>
    <row r="64" customFormat="false" ht="30" hidden="false" customHeight="false" outlineLevel="0" collapsed="false">
      <c r="A64" s="15" t="n">
        <v>58</v>
      </c>
      <c r="B64" s="16" t="s">
        <v>77</v>
      </c>
      <c r="C64" s="18" t="n">
        <v>0</v>
      </c>
      <c r="D64" s="17" t="n">
        <v>6148000</v>
      </c>
      <c r="E64" s="17" t="n">
        <v>6148000</v>
      </c>
      <c r="F64" s="18" t="n">
        <v>0</v>
      </c>
      <c r="G64" s="18" t="n">
        <v>0</v>
      </c>
      <c r="H64" s="18" t="n">
        <v>0</v>
      </c>
      <c r="I64" s="18" t="n">
        <f aca="false">H64/E64*100</f>
        <v>0</v>
      </c>
      <c r="J64" s="17" t="n">
        <f aca="false">E64-H64</f>
        <v>6148000</v>
      </c>
      <c r="K64" s="18" t="n">
        <v>0</v>
      </c>
      <c r="L64" s="18" t="n">
        <f aca="false">H64+K64</f>
        <v>0</v>
      </c>
      <c r="M64" s="19" t="n">
        <f aca="false">L64/E64*100</f>
        <v>0</v>
      </c>
      <c r="N64" s="17" t="n">
        <f aca="false">E64-L64</f>
        <v>6148000</v>
      </c>
      <c r="O64" s="19" t="n">
        <f aca="false">N64/E64*100</f>
        <v>100</v>
      </c>
      <c r="P64" s="20" t="n">
        <v>3688800</v>
      </c>
    </row>
    <row r="65" customFormat="false" ht="30" hidden="false" customHeight="false" outlineLevel="0" collapsed="false">
      <c r="A65" s="15" t="n">
        <v>59</v>
      </c>
      <c r="B65" s="16" t="s">
        <v>78</v>
      </c>
      <c r="C65" s="17" t="n">
        <v>5800000</v>
      </c>
      <c r="D65" s="18" t="n">
        <v>0</v>
      </c>
      <c r="E65" s="17" t="n">
        <v>5800000</v>
      </c>
      <c r="F65" s="18" t="n">
        <v>0</v>
      </c>
      <c r="G65" s="18" t="n">
        <v>0</v>
      </c>
      <c r="H65" s="18" t="n">
        <v>0</v>
      </c>
      <c r="I65" s="18" t="n">
        <f aca="false">H65/E65*100</f>
        <v>0</v>
      </c>
      <c r="J65" s="17" t="n">
        <f aca="false">E65-H65</f>
        <v>5800000</v>
      </c>
      <c r="K65" s="18" t="n">
        <v>0</v>
      </c>
      <c r="L65" s="18" t="n">
        <f aca="false">H65+K65</f>
        <v>0</v>
      </c>
      <c r="M65" s="19" t="n">
        <f aca="false">L65/E65*100</f>
        <v>0</v>
      </c>
      <c r="N65" s="17" t="n">
        <f aca="false">E65-L65</f>
        <v>5800000</v>
      </c>
      <c r="O65" s="19" t="n">
        <f aca="false">N65/E65*100</f>
        <v>100</v>
      </c>
      <c r="P65" s="21" t="n">
        <v>0</v>
      </c>
    </row>
    <row r="66" customFormat="false" ht="30" hidden="false" customHeight="false" outlineLevel="0" collapsed="false">
      <c r="A66" s="15" t="n">
        <v>60</v>
      </c>
      <c r="B66" s="16" t="s">
        <v>79</v>
      </c>
      <c r="C66" s="17" t="n">
        <v>5050000</v>
      </c>
      <c r="D66" s="18" t="n">
        <v>0</v>
      </c>
      <c r="E66" s="17" t="n">
        <v>5050000</v>
      </c>
      <c r="F66" s="18" t="n">
        <v>0</v>
      </c>
      <c r="G66" s="18" t="n">
        <v>0</v>
      </c>
      <c r="H66" s="18" t="n">
        <v>0</v>
      </c>
      <c r="I66" s="18" t="n">
        <f aca="false">H66/E66*100</f>
        <v>0</v>
      </c>
      <c r="J66" s="17" t="n">
        <f aca="false">E66-H66</f>
        <v>5050000</v>
      </c>
      <c r="K66" s="18" t="n">
        <v>0</v>
      </c>
      <c r="L66" s="18" t="n">
        <f aca="false">H66+K66</f>
        <v>0</v>
      </c>
      <c r="M66" s="19" t="n">
        <f aca="false">L66/E66*100</f>
        <v>0</v>
      </c>
      <c r="N66" s="17" t="n">
        <f aca="false">E66-L66</f>
        <v>5050000</v>
      </c>
      <c r="O66" s="19" t="n">
        <f aca="false">N66/E66*100</f>
        <v>100</v>
      </c>
      <c r="P66" s="20" t="n">
        <v>1300000</v>
      </c>
    </row>
    <row r="67" customFormat="false" ht="15" hidden="false" customHeight="false" outlineLevel="0" collapsed="false">
      <c r="A67" s="15" t="n">
        <v>61</v>
      </c>
      <c r="B67" s="16" t="s">
        <v>80</v>
      </c>
      <c r="C67" s="17" t="n">
        <v>4742973</v>
      </c>
      <c r="D67" s="18" t="n">
        <v>0</v>
      </c>
      <c r="E67" s="17" t="n">
        <v>4742973</v>
      </c>
      <c r="F67" s="18" t="n">
        <v>0</v>
      </c>
      <c r="G67" s="18" t="n">
        <v>0</v>
      </c>
      <c r="H67" s="18" t="n">
        <v>0</v>
      </c>
      <c r="I67" s="18" t="n">
        <f aca="false">H67/E67*100</f>
        <v>0</v>
      </c>
      <c r="J67" s="17" t="n">
        <f aca="false">E67-H67</f>
        <v>4742973</v>
      </c>
      <c r="K67" s="18" t="n">
        <v>0</v>
      </c>
      <c r="L67" s="18" t="n">
        <f aca="false">H67+K67</f>
        <v>0</v>
      </c>
      <c r="M67" s="19" t="n">
        <f aca="false">L67/E67*100</f>
        <v>0</v>
      </c>
      <c r="N67" s="17" t="n">
        <f aca="false">E67-L67</f>
        <v>4742973</v>
      </c>
      <c r="O67" s="19" t="n">
        <f aca="false">N67/E67*100</f>
        <v>100</v>
      </c>
      <c r="P67" s="21" t="n">
        <v>0</v>
      </c>
    </row>
    <row r="68" customFormat="false" ht="30" hidden="false" customHeight="false" outlineLevel="0" collapsed="false">
      <c r="A68" s="15" t="n">
        <v>62</v>
      </c>
      <c r="B68" s="16" t="s">
        <v>81</v>
      </c>
      <c r="C68" s="17" t="n">
        <v>4500800</v>
      </c>
      <c r="D68" s="18" t="n">
        <v>0</v>
      </c>
      <c r="E68" s="17" t="n">
        <v>4500800</v>
      </c>
      <c r="F68" s="18" t="n">
        <v>0</v>
      </c>
      <c r="G68" s="18" t="n">
        <v>0</v>
      </c>
      <c r="H68" s="18" t="n">
        <v>0</v>
      </c>
      <c r="I68" s="18" t="n">
        <f aca="false">H68/E68*100</f>
        <v>0</v>
      </c>
      <c r="J68" s="17" t="n">
        <f aca="false">E68-H68</f>
        <v>4500800</v>
      </c>
      <c r="K68" s="18" t="n">
        <v>0</v>
      </c>
      <c r="L68" s="18" t="n">
        <f aca="false">H68+K68</f>
        <v>0</v>
      </c>
      <c r="M68" s="19" t="n">
        <f aca="false">L68/E68*100</f>
        <v>0</v>
      </c>
      <c r="N68" s="17" t="n">
        <f aca="false">E68-L68</f>
        <v>4500800</v>
      </c>
      <c r="O68" s="19" t="n">
        <f aca="false">N68/E68*100</f>
        <v>100</v>
      </c>
      <c r="P68" s="20" t="n">
        <v>2700480</v>
      </c>
    </row>
    <row r="69" customFormat="false" ht="15" hidden="false" customHeight="false" outlineLevel="0" collapsed="false">
      <c r="A69" s="15" t="n">
        <v>63</v>
      </c>
      <c r="B69" s="16" t="s">
        <v>82</v>
      </c>
      <c r="C69" s="17" t="n">
        <v>6386000</v>
      </c>
      <c r="D69" s="17" t="n">
        <v>-1915800</v>
      </c>
      <c r="E69" s="17" t="n">
        <v>4470200</v>
      </c>
      <c r="F69" s="18" t="n">
        <v>0</v>
      </c>
      <c r="G69" s="18" t="n">
        <v>0</v>
      </c>
      <c r="H69" s="18" t="n">
        <v>0</v>
      </c>
      <c r="I69" s="18" t="n">
        <f aca="false">H69/E69*100</f>
        <v>0</v>
      </c>
      <c r="J69" s="17" t="n">
        <f aca="false">E69-H69</f>
        <v>4470200</v>
      </c>
      <c r="K69" s="18" t="n">
        <v>0</v>
      </c>
      <c r="L69" s="18" t="n">
        <f aca="false">H69+K69</f>
        <v>0</v>
      </c>
      <c r="M69" s="19" t="n">
        <f aca="false">L69/E69*100</f>
        <v>0</v>
      </c>
      <c r="N69" s="17" t="n">
        <f aca="false">E69-L69</f>
        <v>4470200</v>
      </c>
      <c r="O69" s="19" t="n">
        <f aca="false">N69/E69*100</f>
        <v>100</v>
      </c>
      <c r="P69" s="20" t="n">
        <v>4470200</v>
      </c>
    </row>
    <row r="70" customFormat="false" ht="30" hidden="false" customHeight="false" outlineLevel="0" collapsed="false">
      <c r="A70" s="15" t="n">
        <v>64</v>
      </c>
      <c r="B70" s="16" t="s">
        <v>83</v>
      </c>
      <c r="C70" s="17" t="n">
        <v>3727859</v>
      </c>
      <c r="D70" s="18" t="n">
        <v>0</v>
      </c>
      <c r="E70" s="17" t="n">
        <v>3727859</v>
      </c>
      <c r="F70" s="18" t="n">
        <v>0</v>
      </c>
      <c r="G70" s="18" t="n">
        <v>0</v>
      </c>
      <c r="H70" s="18" t="n">
        <v>0</v>
      </c>
      <c r="I70" s="18" t="n">
        <f aca="false">H70/E70*100</f>
        <v>0</v>
      </c>
      <c r="J70" s="17" t="n">
        <f aca="false">E70-H70</f>
        <v>3727859</v>
      </c>
      <c r="K70" s="18" t="n">
        <v>0</v>
      </c>
      <c r="L70" s="18" t="n">
        <f aca="false">H70+K70</f>
        <v>0</v>
      </c>
      <c r="M70" s="19" t="n">
        <f aca="false">L70/E70*100</f>
        <v>0</v>
      </c>
      <c r="N70" s="17" t="n">
        <f aca="false">E70-L70</f>
        <v>3727859</v>
      </c>
      <c r="O70" s="19" t="n">
        <f aca="false">N70/E70*100</f>
        <v>100</v>
      </c>
      <c r="P70" s="20" t="n">
        <v>3727859</v>
      </c>
    </row>
    <row r="71" customFormat="false" ht="30" hidden="false" customHeight="false" outlineLevel="0" collapsed="false">
      <c r="A71" s="15" t="n">
        <v>65</v>
      </c>
      <c r="B71" s="16" t="s">
        <v>84</v>
      </c>
      <c r="C71" s="17" t="n">
        <v>2900000</v>
      </c>
      <c r="D71" s="17" t="n">
        <v>-400000</v>
      </c>
      <c r="E71" s="17" t="n">
        <v>2500000</v>
      </c>
      <c r="F71" s="18" t="n">
        <v>0</v>
      </c>
      <c r="G71" s="18" t="n">
        <v>0</v>
      </c>
      <c r="H71" s="18" t="n">
        <v>0</v>
      </c>
      <c r="I71" s="18" t="n">
        <f aca="false">H71/E71*100</f>
        <v>0</v>
      </c>
      <c r="J71" s="17" t="n">
        <f aca="false">E71-H71</f>
        <v>2500000</v>
      </c>
      <c r="K71" s="18" t="n">
        <v>0</v>
      </c>
      <c r="L71" s="18" t="n">
        <f aca="false">H71+K71</f>
        <v>0</v>
      </c>
      <c r="M71" s="19" t="n">
        <f aca="false">L71/E71*100</f>
        <v>0</v>
      </c>
      <c r="N71" s="17" t="n">
        <f aca="false">E71-L71</f>
        <v>2500000</v>
      </c>
      <c r="O71" s="19" t="n">
        <f aca="false">N71/E71*100</f>
        <v>100</v>
      </c>
      <c r="P71" s="20" t="n">
        <v>2500000</v>
      </c>
    </row>
    <row r="72" customFormat="false" ht="15" hidden="false" customHeight="false" outlineLevel="0" collapsed="false">
      <c r="A72" s="15" t="n">
        <v>66</v>
      </c>
      <c r="B72" s="16" t="s">
        <v>85</v>
      </c>
      <c r="C72" s="17" t="n">
        <v>2458249</v>
      </c>
      <c r="D72" s="18" t="n">
        <v>0</v>
      </c>
      <c r="E72" s="17" t="n">
        <v>2458249</v>
      </c>
      <c r="F72" s="18" t="n">
        <v>0</v>
      </c>
      <c r="G72" s="18" t="n">
        <v>0</v>
      </c>
      <c r="H72" s="18" t="n">
        <v>0</v>
      </c>
      <c r="I72" s="18" t="n">
        <f aca="false">H72/E72*100</f>
        <v>0</v>
      </c>
      <c r="J72" s="17" t="n">
        <f aca="false">E72-H72</f>
        <v>2458249</v>
      </c>
      <c r="K72" s="18" t="n">
        <v>0</v>
      </c>
      <c r="L72" s="18" t="n">
        <f aca="false">H72+K72</f>
        <v>0</v>
      </c>
      <c r="M72" s="19" t="n">
        <f aca="false">L72/E72*100</f>
        <v>0</v>
      </c>
      <c r="N72" s="17" t="n">
        <f aca="false">E72-L72</f>
        <v>2458249</v>
      </c>
      <c r="O72" s="19" t="n">
        <f aca="false">N72/E72*100</f>
        <v>100</v>
      </c>
      <c r="P72" s="20" t="n">
        <v>2458249</v>
      </c>
    </row>
    <row r="73" customFormat="false" ht="30" hidden="false" customHeight="false" outlineLevel="0" collapsed="false">
      <c r="A73" s="15" t="n">
        <v>67</v>
      </c>
      <c r="B73" s="16" t="s">
        <v>86</v>
      </c>
      <c r="C73" s="17" t="n">
        <v>3177495</v>
      </c>
      <c r="D73" s="17" t="n">
        <v>-953250</v>
      </c>
      <c r="E73" s="17" t="n">
        <v>2224245</v>
      </c>
      <c r="F73" s="18" t="n">
        <v>0</v>
      </c>
      <c r="G73" s="18" t="n">
        <v>0</v>
      </c>
      <c r="H73" s="18" t="n">
        <v>0</v>
      </c>
      <c r="I73" s="18" t="n">
        <f aca="false">H73/E73*100</f>
        <v>0</v>
      </c>
      <c r="J73" s="17" t="n">
        <f aca="false">E73-H73</f>
        <v>2224245</v>
      </c>
      <c r="K73" s="18" t="n">
        <v>0</v>
      </c>
      <c r="L73" s="18" t="n">
        <f aca="false">H73+K73</f>
        <v>0</v>
      </c>
      <c r="M73" s="19" t="n">
        <f aca="false">L73/E73*100</f>
        <v>0</v>
      </c>
      <c r="N73" s="17" t="n">
        <f aca="false">E73-L73</f>
        <v>2224245</v>
      </c>
      <c r="O73" s="19" t="n">
        <f aca="false">N73/E73*100</f>
        <v>100</v>
      </c>
      <c r="P73" s="21" t="n">
        <v>0</v>
      </c>
    </row>
    <row r="74" customFormat="false" ht="15" hidden="false" customHeight="false" outlineLevel="0" collapsed="false">
      <c r="A74" s="15" t="n">
        <v>68</v>
      </c>
      <c r="B74" s="16" t="s">
        <v>87</v>
      </c>
      <c r="C74" s="17" t="n">
        <v>3037490</v>
      </c>
      <c r="D74" s="17" t="n">
        <v>-911250</v>
      </c>
      <c r="E74" s="17" t="n">
        <v>2126240</v>
      </c>
      <c r="F74" s="18" t="n">
        <v>0</v>
      </c>
      <c r="G74" s="18" t="n">
        <v>0</v>
      </c>
      <c r="H74" s="18" t="n">
        <v>0</v>
      </c>
      <c r="I74" s="18" t="n">
        <f aca="false">H74/E74*100</f>
        <v>0</v>
      </c>
      <c r="J74" s="17" t="n">
        <f aca="false">E74-H74</f>
        <v>2126240</v>
      </c>
      <c r="K74" s="18" t="n">
        <v>0</v>
      </c>
      <c r="L74" s="18" t="n">
        <f aca="false">H74+K74</f>
        <v>0</v>
      </c>
      <c r="M74" s="19" t="n">
        <f aca="false">L74/E74*100</f>
        <v>0</v>
      </c>
      <c r="N74" s="17" t="n">
        <f aca="false">E74-L74</f>
        <v>2126240</v>
      </c>
      <c r="O74" s="19" t="n">
        <f aca="false">N74/E74*100</f>
        <v>100</v>
      </c>
      <c r="P74" s="21" t="n">
        <v>0</v>
      </c>
    </row>
    <row r="75" customFormat="false" ht="15" hidden="false" customHeight="false" outlineLevel="0" collapsed="false">
      <c r="A75" s="15" t="n">
        <v>69</v>
      </c>
      <c r="B75" s="16" t="s">
        <v>88</v>
      </c>
      <c r="C75" s="17" t="n">
        <v>3000000</v>
      </c>
      <c r="D75" s="17" t="n">
        <v>-900000</v>
      </c>
      <c r="E75" s="17" t="n">
        <v>2100000</v>
      </c>
      <c r="F75" s="18" t="n">
        <v>0</v>
      </c>
      <c r="G75" s="18" t="n">
        <v>0</v>
      </c>
      <c r="H75" s="18" t="n">
        <v>0</v>
      </c>
      <c r="I75" s="18" t="n">
        <f aca="false">H75/E75*100</f>
        <v>0</v>
      </c>
      <c r="J75" s="17" t="n">
        <f aca="false">E75-H75</f>
        <v>2100000</v>
      </c>
      <c r="K75" s="18" t="n">
        <v>0</v>
      </c>
      <c r="L75" s="18" t="n">
        <f aca="false">H75+K75</f>
        <v>0</v>
      </c>
      <c r="M75" s="19" t="n">
        <f aca="false">L75/E75*100</f>
        <v>0</v>
      </c>
      <c r="N75" s="17" t="n">
        <f aca="false">E75-L75</f>
        <v>2100000</v>
      </c>
      <c r="O75" s="19" t="n">
        <f aca="false">N75/E75*100</f>
        <v>100</v>
      </c>
      <c r="P75" s="20" t="n">
        <v>2100000</v>
      </c>
    </row>
    <row r="76" customFormat="false" ht="15" hidden="false" customHeight="false" outlineLevel="0" collapsed="false">
      <c r="A76" s="15" t="n">
        <v>70</v>
      </c>
      <c r="B76" s="16" t="s">
        <v>89</v>
      </c>
      <c r="C76" s="17" t="n">
        <v>2320000</v>
      </c>
      <c r="D76" s="17" t="n">
        <v>-320000</v>
      </c>
      <c r="E76" s="17" t="n">
        <v>2000000</v>
      </c>
      <c r="F76" s="18" t="n">
        <v>0</v>
      </c>
      <c r="G76" s="18" t="n">
        <v>0</v>
      </c>
      <c r="H76" s="18" t="n">
        <v>0</v>
      </c>
      <c r="I76" s="18" t="n">
        <f aca="false">H76/E76*100</f>
        <v>0</v>
      </c>
      <c r="J76" s="17" t="n">
        <f aca="false">E76-H76</f>
        <v>2000000</v>
      </c>
      <c r="K76" s="18" t="n">
        <v>0</v>
      </c>
      <c r="L76" s="18" t="n">
        <f aca="false">H76+K76</f>
        <v>0</v>
      </c>
      <c r="M76" s="19" t="n">
        <f aca="false">L76/E76*100</f>
        <v>0</v>
      </c>
      <c r="N76" s="17" t="n">
        <f aca="false">E76-L76</f>
        <v>2000000</v>
      </c>
      <c r="O76" s="19" t="n">
        <f aca="false">N76/E76*100</f>
        <v>100</v>
      </c>
      <c r="P76" s="20" t="n">
        <v>1740000</v>
      </c>
    </row>
    <row r="77" customFormat="false" ht="30" hidden="false" customHeight="false" outlineLevel="0" collapsed="false">
      <c r="A77" s="15" t="n">
        <v>71</v>
      </c>
      <c r="B77" s="16" t="s">
        <v>90</v>
      </c>
      <c r="C77" s="17" t="n">
        <v>2000000</v>
      </c>
      <c r="D77" s="18" t="n">
        <v>0</v>
      </c>
      <c r="E77" s="17" t="n">
        <v>2000000</v>
      </c>
      <c r="F77" s="18" t="n">
        <v>0</v>
      </c>
      <c r="G77" s="18" t="n">
        <v>0</v>
      </c>
      <c r="H77" s="18" t="n">
        <v>0</v>
      </c>
      <c r="I77" s="18" t="n">
        <f aca="false">H77/E77*100</f>
        <v>0</v>
      </c>
      <c r="J77" s="17" t="n">
        <f aca="false">E77-H77</f>
        <v>2000000</v>
      </c>
      <c r="K77" s="18" t="n">
        <v>0</v>
      </c>
      <c r="L77" s="18" t="n">
        <f aca="false">H77+K77</f>
        <v>0</v>
      </c>
      <c r="M77" s="19" t="n">
        <f aca="false">L77/E77*100</f>
        <v>0</v>
      </c>
      <c r="N77" s="17" t="n">
        <f aca="false">E77-L77</f>
        <v>2000000</v>
      </c>
      <c r="O77" s="19" t="n">
        <f aca="false">N77/E77*100</f>
        <v>100</v>
      </c>
      <c r="P77" s="21" t="n">
        <v>0</v>
      </c>
    </row>
    <row r="78" customFormat="false" ht="15" hidden="false" customHeight="false" outlineLevel="0" collapsed="false">
      <c r="A78" s="15" t="n">
        <v>72</v>
      </c>
      <c r="B78" s="16" t="s">
        <v>91</v>
      </c>
      <c r="C78" s="17" t="n">
        <v>2838916</v>
      </c>
      <c r="D78" s="17" t="n">
        <v>-851670</v>
      </c>
      <c r="E78" s="17" t="n">
        <v>1987246</v>
      </c>
      <c r="F78" s="18" t="n">
        <v>0</v>
      </c>
      <c r="G78" s="18" t="n">
        <v>0</v>
      </c>
      <c r="H78" s="18" t="n">
        <v>0</v>
      </c>
      <c r="I78" s="18" t="n">
        <f aca="false">H78/E78*100</f>
        <v>0</v>
      </c>
      <c r="J78" s="17" t="n">
        <f aca="false">E78-H78</f>
        <v>1987246</v>
      </c>
      <c r="K78" s="18" t="n">
        <v>0</v>
      </c>
      <c r="L78" s="18" t="n">
        <f aca="false">H78+K78</f>
        <v>0</v>
      </c>
      <c r="M78" s="19" t="n">
        <f aca="false">L78/E78*100</f>
        <v>0</v>
      </c>
      <c r="N78" s="17" t="n">
        <f aca="false">E78-L78</f>
        <v>1987246</v>
      </c>
      <c r="O78" s="19" t="n">
        <f aca="false">N78/E78*100</f>
        <v>100</v>
      </c>
      <c r="P78" s="20" t="n">
        <v>2365760</v>
      </c>
    </row>
    <row r="79" customFormat="false" ht="15" hidden="false" customHeight="false" outlineLevel="0" collapsed="false">
      <c r="A79" s="15" t="n">
        <v>73</v>
      </c>
      <c r="B79" s="16" t="s">
        <v>92</v>
      </c>
      <c r="C79" s="17" t="n">
        <v>1847232</v>
      </c>
      <c r="D79" s="18" t="n">
        <v>0</v>
      </c>
      <c r="E79" s="17" t="n">
        <v>1847232</v>
      </c>
      <c r="F79" s="18" t="n">
        <v>0</v>
      </c>
      <c r="G79" s="18" t="n">
        <v>0</v>
      </c>
      <c r="H79" s="18" t="n">
        <v>0</v>
      </c>
      <c r="I79" s="18" t="n">
        <f aca="false">H79/E79*100</f>
        <v>0</v>
      </c>
      <c r="J79" s="17" t="n">
        <f aca="false">E79-H79</f>
        <v>1847232</v>
      </c>
      <c r="K79" s="18" t="n">
        <v>0</v>
      </c>
      <c r="L79" s="18" t="n">
        <f aca="false">H79+K79</f>
        <v>0</v>
      </c>
      <c r="M79" s="19" t="n">
        <f aca="false">L79/E79*100</f>
        <v>0</v>
      </c>
      <c r="N79" s="17" t="n">
        <f aca="false">E79-L79</f>
        <v>1847232</v>
      </c>
      <c r="O79" s="19" t="n">
        <f aca="false">N79/E79*100</f>
        <v>100</v>
      </c>
      <c r="P79" s="21" t="n">
        <v>0</v>
      </c>
    </row>
    <row r="80" customFormat="false" ht="30" hidden="false" customHeight="false" outlineLevel="0" collapsed="false">
      <c r="A80" s="15" t="n">
        <v>74</v>
      </c>
      <c r="B80" s="16" t="s">
        <v>93</v>
      </c>
      <c r="C80" s="17" t="n">
        <v>2270306</v>
      </c>
      <c r="D80" s="17" t="n">
        <v>-681090</v>
      </c>
      <c r="E80" s="17" t="n">
        <v>1589216</v>
      </c>
      <c r="F80" s="18" t="n">
        <v>0</v>
      </c>
      <c r="G80" s="18" t="n">
        <v>0</v>
      </c>
      <c r="H80" s="18" t="n">
        <v>0</v>
      </c>
      <c r="I80" s="18" t="n">
        <f aca="false">H80/E80*100</f>
        <v>0</v>
      </c>
      <c r="J80" s="17" t="n">
        <f aca="false">E80-H80</f>
        <v>1589216</v>
      </c>
      <c r="K80" s="18" t="n">
        <v>0</v>
      </c>
      <c r="L80" s="18" t="n">
        <f aca="false">H80+K80</f>
        <v>0</v>
      </c>
      <c r="M80" s="19" t="n">
        <f aca="false">L80/E80*100</f>
        <v>0</v>
      </c>
      <c r="N80" s="17" t="n">
        <f aca="false">E80-L80</f>
        <v>1589216</v>
      </c>
      <c r="O80" s="19" t="n">
        <f aca="false">N80/E80*100</f>
        <v>100</v>
      </c>
      <c r="P80" s="20" t="n">
        <v>1589216</v>
      </c>
    </row>
    <row r="81" customFormat="false" ht="30" hidden="false" customHeight="false" outlineLevel="0" collapsed="false">
      <c r="A81" s="15" t="n">
        <v>75</v>
      </c>
      <c r="B81" s="16" t="s">
        <v>94</v>
      </c>
      <c r="C81" s="17" t="n">
        <v>1484000</v>
      </c>
      <c r="D81" s="18" t="n">
        <v>0</v>
      </c>
      <c r="E81" s="17" t="n">
        <v>1484000</v>
      </c>
      <c r="F81" s="18" t="n">
        <v>0</v>
      </c>
      <c r="G81" s="18" t="n">
        <v>0</v>
      </c>
      <c r="H81" s="18" t="n">
        <v>0</v>
      </c>
      <c r="I81" s="18" t="n">
        <f aca="false">H81/E81*100</f>
        <v>0</v>
      </c>
      <c r="J81" s="17" t="n">
        <f aca="false">E81-H81</f>
        <v>1484000</v>
      </c>
      <c r="K81" s="18" t="n">
        <v>0</v>
      </c>
      <c r="L81" s="18" t="n">
        <f aca="false">H81+K81</f>
        <v>0</v>
      </c>
      <c r="M81" s="19" t="n">
        <f aca="false">L81/E81*100</f>
        <v>0</v>
      </c>
      <c r="N81" s="17" t="n">
        <f aca="false">E81-L81</f>
        <v>1484000</v>
      </c>
      <c r="O81" s="19" t="n">
        <f aca="false">N81/E81*100</f>
        <v>100</v>
      </c>
      <c r="P81" s="20" t="n">
        <v>1484000</v>
      </c>
    </row>
    <row r="82" customFormat="false" ht="30" hidden="false" customHeight="false" outlineLevel="0" collapsed="false">
      <c r="A82" s="15" t="n">
        <v>76</v>
      </c>
      <c r="B82" s="16" t="s">
        <v>95</v>
      </c>
      <c r="C82" s="17" t="n">
        <v>1281800</v>
      </c>
      <c r="D82" s="18" t="n">
        <v>0</v>
      </c>
      <c r="E82" s="17" t="n">
        <v>1281800</v>
      </c>
      <c r="F82" s="18" t="n">
        <v>0</v>
      </c>
      <c r="G82" s="18" t="n">
        <v>0</v>
      </c>
      <c r="H82" s="18" t="n">
        <v>0</v>
      </c>
      <c r="I82" s="18" t="n">
        <f aca="false">H82/E82*100</f>
        <v>0</v>
      </c>
      <c r="J82" s="17" t="n">
        <f aca="false">E82-H82</f>
        <v>1281800</v>
      </c>
      <c r="K82" s="18" t="n">
        <v>0</v>
      </c>
      <c r="L82" s="18" t="n">
        <f aca="false">H82+K82</f>
        <v>0</v>
      </c>
      <c r="M82" s="19" t="n">
        <f aca="false">L82/E82*100</f>
        <v>0</v>
      </c>
      <c r="N82" s="17" t="n">
        <f aca="false">E82-L82</f>
        <v>1281800</v>
      </c>
      <c r="O82" s="19" t="n">
        <f aca="false">N82/E82*100</f>
        <v>100</v>
      </c>
      <c r="P82" s="20" t="n">
        <v>638000</v>
      </c>
    </row>
    <row r="83" customFormat="false" ht="30" hidden="false" customHeight="false" outlineLevel="0" collapsed="false">
      <c r="A83" s="15" t="n">
        <v>77</v>
      </c>
      <c r="B83" s="16" t="s">
        <v>96</v>
      </c>
      <c r="C83" s="17" t="n">
        <v>1776920</v>
      </c>
      <c r="D83" s="17" t="n">
        <v>-533080</v>
      </c>
      <c r="E83" s="17" t="n">
        <v>1243840</v>
      </c>
      <c r="F83" s="18" t="n">
        <v>0</v>
      </c>
      <c r="G83" s="18" t="n">
        <v>0</v>
      </c>
      <c r="H83" s="18" t="n">
        <v>0</v>
      </c>
      <c r="I83" s="18" t="n">
        <f aca="false">H83/E83*100</f>
        <v>0</v>
      </c>
      <c r="J83" s="17" t="n">
        <f aca="false">E83-H83</f>
        <v>1243840</v>
      </c>
      <c r="K83" s="18" t="n">
        <v>0</v>
      </c>
      <c r="L83" s="18" t="n">
        <f aca="false">H83+K83</f>
        <v>0</v>
      </c>
      <c r="M83" s="19" t="n">
        <f aca="false">L83/E83*100</f>
        <v>0</v>
      </c>
      <c r="N83" s="17" t="n">
        <f aca="false">E83-L83</f>
        <v>1243840</v>
      </c>
      <c r="O83" s="19" t="n">
        <f aca="false">N83/E83*100</f>
        <v>100</v>
      </c>
      <c r="P83" s="20" t="n">
        <v>1243840</v>
      </c>
    </row>
    <row r="84" customFormat="false" ht="15" hidden="false" customHeight="false" outlineLevel="0" collapsed="false">
      <c r="A84" s="15" t="n">
        <v>78</v>
      </c>
      <c r="B84" s="16" t="s">
        <v>97</v>
      </c>
      <c r="C84" s="17" t="n">
        <v>1207500</v>
      </c>
      <c r="D84" s="18" t="n">
        <v>0</v>
      </c>
      <c r="E84" s="17" t="n">
        <v>1207500</v>
      </c>
      <c r="F84" s="18" t="n">
        <v>0</v>
      </c>
      <c r="G84" s="18" t="n">
        <v>0</v>
      </c>
      <c r="H84" s="18" t="n">
        <v>0</v>
      </c>
      <c r="I84" s="18" t="n">
        <f aca="false">H84/E84*100</f>
        <v>0</v>
      </c>
      <c r="J84" s="17" t="n">
        <f aca="false">E84-H84</f>
        <v>1207500</v>
      </c>
      <c r="K84" s="18" t="n">
        <v>0</v>
      </c>
      <c r="L84" s="18" t="n">
        <f aca="false">H84+K84</f>
        <v>0</v>
      </c>
      <c r="M84" s="19" t="n">
        <f aca="false">L84/E84*100</f>
        <v>0</v>
      </c>
      <c r="N84" s="17" t="n">
        <f aca="false">E84-L84</f>
        <v>1207500</v>
      </c>
      <c r="O84" s="19" t="n">
        <f aca="false">N84/E84*100</f>
        <v>100</v>
      </c>
      <c r="P84" s="21" t="n">
        <v>0</v>
      </c>
    </row>
    <row r="85" customFormat="false" ht="30" hidden="false" customHeight="false" outlineLevel="0" collapsed="false">
      <c r="A85" s="15" t="n">
        <v>79</v>
      </c>
      <c r="B85" s="16" t="s">
        <v>98</v>
      </c>
      <c r="C85" s="17" t="n">
        <v>1856000</v>
      </c>
      <c r="D85" s="17" t="n">
        <v>-682288.8</v>
      </c>
      <c r="E85" s="17" t="n">
        <v>1173711.2</v>
      </c>
      <c r="F85" s="18" t="n">
        <v>0</v>
      </c>
      <c r="G85" s="18" t="n">
        <v>0</v>
      </c>
      <c r="H85" s="18" t="n">
        <v>0</v>
      </c>
      <c r="I85" s="18" t="n">
        <f aca="false">H85/E85*100</f>
        <v>0</v>
      </c>
      <c r="J85" s="17" t="n">
        <f aca="false">E85-H85</f>
        <v>1173711.2</v>
      </c>
      <c r="K85" s="18" t="n">
        <v>0</v>
      </c>
      <c r="L85" s="18" t="n">
        <f aca="false">H85+K85</f>
        <v>0</v>
      </c>
      <c r="M85" s="19" t="n">
        <f aca="false">L85/E85*100</f>
        <v>0</v>
      </c>
      <c r="N85" s="17" t="n">
        <f aca="false">E85-L85</f>
        <v>1173711.2</v>
      </c>
      <c r="O85" s="19" t="n">
        <f aca="false">N85/E85*100</f>
        <v>100</v>
      </c>
      <c r="P85" s="20" t="n">
        <v>838361</v>
      </c>
    </row>
    <row r="86" customFormat="false" ht="30" hidden="false" customHeight="false" outlineLevel="0" collapsed="false">
      <c r="A86" s="15" t="n">
        <v>80</v>
      </c>
      <c r="B86" s="16" t="s">
        <v>99</v>
      </c>
      <c r="C86" s="17" t="n">
        <v>1500000</v>
      </c>
      <c r="D86" s="17" t="n">
        <v>-450000</v>
      </c>
      <c r="E86" s="17" t="n">
        <v>1050000</v>
      </c>
      <c r="F86" s="18" t="n">
        <v>0</v>
      </c>
      <c r="G86" s="18" t="n">
        <v>0</v>
      </c>
      <c r="H86" s="18" t="n">
        <v>0</v>
      </c>
      <c r="I86" s="18" t="n">
        <f aca="false">H86/E86*100</f>
        <v>0</v>
      </c>
      <c r="J86" s="17" t="n">
        <f aca="false">E86-H86</f>
        <v>1050000</v>
      </c>
      <c r="K86" s="18" t="n">
        <v>0</v>
      </c>
      <c r="L86" s="18" t="n">
        <f aca="false">H86+K86</f>
        <v>0</v>
      </c>
      <c r="M86" s="19" t="n">
        <f aca="false">L86/E86*100</f>
        <v>0</v>
      </c>
      <c r="N86" s="17" t="n">
        <f aca="false">E86-L86</f>
        <v>1050000</v>
      </c>
      <c r="O86" s="19" t="n">
        <f aca="false">N86/E86*100</f>
        <v>100</v>
      </c>
      <c r="P86" s="21" t="n">
        <v>0</v>
      </c>
    </row>
    <row r="87" customFormat="false" ht="30" hidden="false" customHeight="false" outlineLevel="0" collapsed="false">
      <c r="A87" s="15" t="n">
        <v>81</v>
      </c>
      <c r="B87" s="16" t="s">
        <v>100</v>
      </c>
      <c r="C87" s="17" t="n">
        <v>1334000</v>
      </c>
      <c r="D87" s="17" t="n">
        <v>-331917.76</v>
      </c>
      <c r="E87" s="17" t="n">
        <v>1002082.24</v>
      </c>
      <c r="F87" s="18" t="n">
        <v>0</v>
      </c>
      <c r="G87" s="18" t="n">
        <v>0</v>
      </c>
      <c r="H87" s="18" t="n">
        <v>0</v>
      </c>
      <c r="I87" s="18" t="n">
        <f aca="false">H87/E87*100</f>
        <v>0</v>
      </c>
      <c r="J87" s="17" t="n">
        <f aca="false">E87-H87</f>
        <v>1002082.24</v>
      </c>
      <c r="K87" s="18" t="n">
        <v>0</v>
      </c>
      <c r="L87" s="18" t="n">
        <f aca="false">H87+K87</f>
        <v>0</v>
      </c>
      <c r="M87" s="19" t="n">
        <f aca="false">L87/E87*100</f>
        <v>0</v>
      </c>
      <c r="N87" s="17" t="n">
        <f aca="false">E87-L87</f>
        <v>1002082.24</v>
      </c>
      <c r="O87" s="19" t="n">
        <f aca="false">N87/E87*100</f>
        <v>100</v>
      </c>
      <c r="P87" s="20" t="n">
        <v>634525.8</v>
      </c>
    </row>
    <row r="88" customFormat="false" ht="15" hidden="false" customHeight="false" outlineLevel="0" collapsed="false">
      <c r="A88" s="15" t="n">
        <v>82</v>
      </c>
      <c r="B88" s="16" t="s">
        <v>101</v>
      </c>
      <c r="C88" s="17" t="n">
        <v>600000</v>
      </c>
      <c r="D88" s="18" t="n">
        <v>0</v>
      </c>
      <c r="E88" s="17" t="n">
        <v>600000</v>
      </c>
      <c r="F88" s="18" t="n">
        <v>0</v>
      </c>
      <c r="G88" s="18" t="n">
        <v>0</v>
      </c>
      <c r="H88" s="18" t="n">
        <v>0</v>
      </c>
      <c r="I88" s="18" t="n">
        <f aca="false">H88/E88*100</f>
        <v>0</v>
      </c>
      <c r="J88" s="17" t="n">
        <f aca="false">E88-H88</f>
        <v>600000</v>
      </c>
      <c r="K88" s="18" t="n">
        <v>0</v>
      </c>
      <c r="L88" s="18" t="n">
        <f aca="false">H88+K88</f>
        <v>0</v>
      </c>
      <c r="M88" s="19" t="n">
        <f aca="false">L88/E88*100</f>
        <v>0</v>
      </c>
      <c r="N88" s="17" t="n">
        <f aca="false">E88-L88</f>
        <v>600000</v>
      </c>
      <c r="O88" s="19" t="n">
        <f aca="false">N88/E88*100</f>
        <v>100</v>
      </c>
      <c r="P88" s="21" t="n">
        <v>0</v>
      </c>
    </row>
    <row r="89" customFormat="false" ht="30" hidden="false" customHeight="false" outlineLevel="0" collapsed="false">
      <c r="A89" s="15" t="n">
        <v>83</v>
      </c>
      <c r="B89" s="16" t="s">
        <v>102</v>
      </c>
      <c r="C89" s="17" t="n">
        <v>580000</v>
      </c>
      <c r="D89" s="18" t="n">
        <v>0</v>
      </c>
      <c r="E89" s="17" t="n">
        <v>580000</v>
      </c>
      <c r="F89" s="18" t="n">
        <v>0</v>
      </c>
      <c r="G89" s="18" t="n">
        <v>0</v>
      </c>
      <c r="H89" s="18" t="n">
        <v>0</v>
      </c>
      <c r="I89" s="18" t="n">
        <f aca="false">H89/E89*100</f>
        <v>0</v>
      </c>
      <c r="J89" s="17" t="n">
        <f aca="false">E89-H89</f>
        <v>580000</v>
      </c>
      <c r="K89" s="18" t="n">
        <v>0</v>
      </c>
      <c r="L89" s="18" t="n">
        <f aca="false">H89+K89</f>
        <v>0</v>
      </c>
      <c r="M89" s="19" t="n">
        <f aca="false">L89/E89*100</f>
        <v>0</v>
      </c>
      <c r="N89" s="17" t="n">
        <f aca="false">E89-L89</f>
        <v>580000</v>
      </c>
      <c r="O89" s="19" t="n">
        <f aca="false">N89/E89*100</f>
        <v>100</v>
      </c>
      <c r="P89" s="20" t="n">
        <v>406000</v>
      </c>
    </row>
    <row r="90" customFormat="false" ht="30" hidden="false" customHeight="false" outlineLevel="0" collapsed="false">
      <c r="A90" s="15" t="n">
        <v>84</v>
      </c>
      <c r="B90" s="16" t="s">
        <v>103</v>
      </c>
      <c r="C90" s="17" t="n">
        <v>560000</v>
      </c>
      <c r="D90" s="18" t="n">
        <v>0</v>
      </c>
      <c r="E90" s="17" t="n">
        <v>560000</v>
      </c>
      <c r="F90" s="18" t="n">
        <v>0</v>
      </c>
      <c r="G90" s="18" t="n">
        <v>0</v>
      </c>
      <c r="H90" s="18" t="n">
        <v>0</v>
      </c>
      <c r="I90" s="18" t="n">
        <f aca="false">H90/E90*100</f>
        <v>0</v>
      </c>
      <c r="J90" s="17" t="n">
        <f aca="false">E90-H90</f>
        <v>560000</v>
      </c>
      <c r="K90" s="18" t="n">
        <v>0</v>
      </c>
      <c r="L90" s="18" t="n">
        <f aca="false">H90+K90</f>
        <v>0</v>
      </c>
      <c r="M90" s="19" t="n">
        <f aca="false">L90/E90*100</f>
        <v>0</v>
      </c>
      <c r="N90" s="17" t="n">
        <f aca="false">E90-L90</f>
        <v>560000</v>
      </c>
      <c r="O90" s="19" t="n">
        <f aca="false">N90/E90*100</f>
        <v>100</v>
      </c>
      <c r="P90" s="21" t="n">
        <v>0</v>
      </c>
    </row>
    <row r="91" customFormat="false" ht="15" hidden="false" customHeight="false" outlineLevel="0" collapsed="false">
      <c r="A91" s="15" t="n">
        <v>85</v>
      </c>
      <c r="B91" s="16" t="s">
        <v>104</v>
      </c>
      <c r="C91" s="17" t="n">
        <v>560000</v>
      </c>
      <c r="D91" s="18" t="n">
        <v>0</v>
      </c>
      <c r="E91" s="17" t="n">
        <v>560000</v>
      </c>
      <c r="F91" s="18" t="n">
        <v>0</v>
      </c>
      <c r="G91" s="18" t="n">
        <v>0</v>
      </c>
      <c r="H91" s="18" t="n">
        <v>0</v>
      </c>
      <c r="I91" s="18" t="n">
        <f aca="false">H91/E91*100</f>
        <v>0</v>
      </c>
      <c r="J91" s="17" t="n">
        <f aca="false">E91-H91</f>
        <v>560000</v>
      </c>
      <c r="K91" s="18" t="n">
        <v>0</v>
      </c>
      <c r="L91" s="18" t="n">
        <f aca="false">H91+K91</f>
        <v>0</v>
      </c>
      <c r="M91" s="19" t="n">
        <f aca="false">L91/E91*100</f>
        <v>0</v>
      </c>
      <c r="N91" s="17" t="n">
        <f aca="false">E91-L91</f>
        <v>560000</v>
      </c>
      <c r="O91" s="19" t="n">
        <f aca="false">N91/E91*100</f>
        <v>100</v>
      </c>
      <c r="P91" s="21" t="n">
        <v>0</v>
      </c>
    </row>
    <row r="92" customFormat="false" ht="30" hidden="false" customHeight="false" outlineLevel="0" collapsed="false">
      <c r="A92" s="15" t="n">
        <v>86</v>
      </c>
      <c r="B92" s="16" t="s">
        <v>105</v>
      </c>
      <c r="C92" s="17" t="n">
        <v>522000</v>
      </c>
      <c r="D92" s="18" t="n">
        <v>0</v>
      </c>
      <c r="E92" s="17" t="n">
        <v>522000</v>
      </c>
      <c r="F92" s="18" t="n">
        <v>0</v>
      </c>
      <c r="G92" s="18" t="n">
        <v>0</v>
      </c>
      <c r="H92" s="18" t="n">
        <v>0</v>
      </c>
      <c r="I92" s="18" t="n">
        <f aca="false">H92/E92*100</f>
        <v>0</v>
      </c>
      <c r="J92" s="17" t="n">
        <f aca="false">E92-H92</f>
        <v>522000</v>
      </c>
      <c r="K92" s="18" t="n">
        <v>0</v>
      </c>
      <c r="L92" s="18" t="n">
        <f aca="false">H92+K92</f>
        <v>0</v>
      </c>
      <c r="M92" s="19" t="n">
        <f aca="false">L92/E92*100</f>
        <v>0</v>
      </c>
      <c r="N92" s="17" t="n">
        <f aca="false">E92-L92</f>
        <v>522000</v>
      </c>
      <c r="O92" s="19" t="n">
        <f aca="false">N92/E92*100</f>
        <v>100</v>
      </c>
      <c r="P92" s="20" t="n">
        <v>417600</v>
      </c>
    </row>
    <row r="93" customFormat="false" ht="15" hidden="false" customHeight="false" outlineLevel="0" collapsed="false">
      <c r="A93" s="15" t="n">
        <v>87</v>
      </c>
      <c r="B93" s="16" t="s">
        <v>106</v>
      </c>
      <c r="C93" s="17" t="n">
        <v>516317</v>
      </c>
      <c r="D93" s="18" t="n">
        <v>0</v>
      </c>
      <c r="E93" s="17" t="n">
        <v>516317</v>
      </c>
      <c r="F93" s="18" t="n">
        <v>0</v>
      </c>
      <c r="G93" s="18" t="n">
        <v>0</v>
      </c>
      <c r="H93" s="18" t="n">
        <v>0</v>
      </c>
      <c r="I93" s="18" t="n">
        <f aca="false">H93/E93*100</f>
        <v>0</v>
      </c>
      <c r="J93" s="17" t="n">
        <f aca="false">E93-H93</f>
        <v>516317</v>
      </c>
      <c r="K93" s="18" t="n">
        <v>0</v>
      </c>
      <c r="L93" s="18" t="n">
        <f aca="false">H93+K93</f>
        <v>0</v>
      </c>
      <c r="M93" s="19" t="n">
        <f aca="false">L93/E93*100</f>
        <v>0</v>
      </c>
      <c r="N93" s="17" t="n">
        <f aca="false">E93-L93</f>
        <v>516317</v>
      </c>
      <c r="O93" s="19" t="n">
        <f aca="false">N93/E93*100</f>
        <v>100</v>
      </c>
      <c r="P93" s="21" t="n">
        <v>0</v>
      </c>
    </row>
    <row r="94" customFormat="false" ht="30" hidden="false" customHeight="false" outlineLevel="0" collapsed="false">
      <c r="A94" s="15" t="n">
        <v>88</v>
      </c>
      <c r="B94" s="16" t="s">
        <v>107</v>
      </c>
      <c r="C94" s="17" t="n">
        <v>475552</v>
      </c>
      <c r="D94" s="18" t="n">
        <v>0</v>
      </c>
      <c r="E94" s="17" t="n">
        <v>475552</v>
      </c>
      <c r="F94" s="18" t="n">
        <v>0</v>
      </c>
      <c r="G94" s="18" t="n">
        <v>0</v>
      </c>
      <c r="H94" s="18" t="n">
        <v>0</v>
      </c>
      <c r="I94" s="18" t="n">
        <f aca="false">H94/E94*100</f>
        <v>0</v>
      </c>
      <c r="J94" s="17" t="n">
        <f aca="false">E94-H94</f>
        <v>475552</v>
      </c>
      <c r="K94" s="18" t="n">
        <v>0</v>
      </c>
      <c r="L94" s="18" t="n">
        <f aca="false">H94+K94</f>
        <v>0</v>
      </c>
      <c r="M94" s="19" t="n">
        <f aca="false">L94/E94*100</f>
        <v>0</v>
      </c>
      <c r="N94" s="17" t="n">
        <f aca="false">E94-L94</f>
        <v>475552</v>
      </c>
      <c r="O94" s="19" t="n">
        <f aca="false">N94/E94*100</f>
        <v>100</v>
      </c>
      <c r="P94" s="21" t="n">
        <v>0</v>
      </c>
    </row>
    <row r="95" customFormat="false" ht="30" hidden="false" customHeight="false" outlineLevel="0" collapsed="false">
      <c r="A95" s="15" t="n">
        <v>89</v>
      </c>
      <c r="B95" s="16" t="s">
        <v>108</v>
      </c>
      <c r="C95" s="17" t="n">
        <v>455624</v>
      </c>
      <c r="D95" s="18" t="n">
        <v>0</v>
      </c>
      <c r="E95" s="17" t="n">
        <v>455624</v>
      </c>
      <c r="F95" s="18" t="n">
        <v>0</v>
      </c>
      <c r="G95" s="18" t="n">
        <v>0</v>
      </c>
      <c r="H95" s="18" t="n">
        <v>0</v>
      </c>
      <c r="I95" s="18" t="n">
        <f aca="false">H95/E95*100</f>
        <v>0</v>
      </c>
      <c r="J95" s="17" t="n">
        <f aca="false">E95-H95</f>
        <v>455624</v>
      </c>
      <c r="K95" s="18" t="n">
        <v>0</v>
      </c>
      <c r="L95" s="18" t="n">
        <f aca="false">H95+K95</f>
        <v>0</v>
      </c>
      <c r="M95" s="19" t="n">
        <v>0</v>
      </c>
      <c r="N95" s="17" t="n">
        <f aca="false">E95-L95</f>
        <v>455624</v>
      </c>
      <c r="O95" s="19" t="n">
        <f aca="false">N95/E95*100</f>
        <v>100</v>
      </c>
      <c r="P95" s="21" t="n">
        <v>0</v>
      </c>
    </row>
    <row r="96" customFormat="false" ht="30" hidden="false" customHeight="false" outlineLevel="0" collapsed="false">
      <c r="A96" s="15" t="n">
        <v>90</v>
      </c>
      <c r="B96" s="16" t="s">
        <v>109</v>
      </c>
      <c r="C96" s="17" t="n">
        <v>634047</v>
      </c>
      <c r="D96" s="17" t="n">
        <v>-190210</v>
      </c>
      <c r="E96" s="17" t="n">
        <v>443837</v>
      </c>
      <c r="F96" s="18" t="n">
        <v>0</v>
      </c>
      <c r="G96" s="18" t="n">
        <v>0</v>
      </c>
      <c r="H96" s="18" t="n">
        <v>0</v>
      </c>
      <c r="I96" s="18" t="n">
        <f aca="false">H96/E96*100</f>
        <v>0</v>
      </c>
      <c r="J96" s="17" t="n">
        <f aca="false">E96-H96</f>
        <v>443837</v>
      </c>
      <c r="K96" s="18" t="n">
        <v>0</v>
      </c>
      <c r="L96" s="18" t="n">
        <f aca="false">H96+K96</f>
        <v>0</v>
      </c>
      <c r="M96" s="19" t="n">
        <f aca="false">L96/E96*100</f>
        <v>0</v>
      </c>
      <c r="N96" s="17" t="n">
        <f aca="false">E96-L96</f>
        <v>443837</v>
      </c>
      <c r="O96" s="19" t="n">
        <f aca="false">N96/E96*100</f>
        <v>100</v>
      </c>
      <c r="P96" s="20" t="n">
        <v>634047</v>
      </c>
    </row>
    <row r="97" customFormat="false" ht="15" hidden="false" customHeight="false" outlineLevel="0" collapsed="false">
      <c r="A97" s="15" t="n">
        <v>91</v>
      </c>
      <c r="B97" s="16" t="s">
        <v>110</v>
      </c>
      <c r="C97" s="17" t="n">
        <v>592117</v>
      </c>
      <c r="D97" s="17" t="n">
        <v>-177640</v>
      </c>
      <c r="E97" s="17" t="n">
        <v>414477</v>
      </c>
      <c r="F97" s="18" t="n">
        <v>0</v>
      </c>
      <c r="G97" s="18" t="n">
        <v>0</v>
      </c>
      <c r="H97" s="18" t="n">
        <v>0</v>
      </c>
      <c r="I97" s="18" t="n">
        <f aca="false">H97/E97*100</f>
        <v>0</v>
      </c>
      <c r="J97" s="17" t="n">
        <f aca="false">E97-H97</f>
        <v>414477</v>
      </c>
      <c r="K97" s="18" t="n">
        <v>0</v>
      </c>
      <c r="L97" s="18" t="n">
        <f aca="false">H97+K97</f>
        <v>0</v>
      </c>
      <c r="M97" s="19" t="n">
        <f aca="false">L97/E97*100</f>
        <v>0</v>
      </c>
      <c r="N97" s="17" t="n">
        <f aca="false">E97-L97</f>
        <v>414477</v>
      </c>
      <c r="O97" s="19" t="n">
        <f aca="false">N97/E97*100</f>
        <v>100</v>
      </c>
      <c r="P97" s="21" t="n">
        <v>0</v>
      </c>
    </row>
    <row r="98" customFormat="false" ht="15" hidden="false" customHeight="false" outlineLevel="0" collapsed="false">
      <c r="A98" s="15" t="n">
        <v>92</v>
      </c>
      <c r="B98" s="16" t="s">
        <v>111</v>
      </c>
      <c r="C98" s="17" t="n">
        <v>400000</v>
      </c>
      <c r="D98" s="18" t="n">
        <v>0</v>
      </c>
      <c r="E98" s="17" t="n">
        <v>400000</v>
      </c>
      <c r="F98" s="18" t="n">
        <v>0</v>
      </c>
      <c r="G98" s="18" t="n">
        <v>0</v>
      </c>
      <c r="H98" s="18" t="n">
        <v>0</v>
      </c>
      <c r="I98" s="18" t="n">
        <f aca="false">H98/E98*100</f>
        <v>0</v>
      </c>
      <c r="J98" s="17" t="n">
        <f aca="false">E98-H98</f>
        <v>400000</v>
      </c>
      <c r="K98" s="18" t="n">
        <v>0</v>
      </c>
      <c r="L98" s="18" t="n">
        <f aca="false">H98+K98</f>
        <v>0</v>
      </c>
      <c r="M98" s="19" t="n">
        <f aca="false">L98/E98*100</f>
        <v>0</v>
      </c>
      <c r="N98" s="17" t="n">
        <f aca="false">E98-L98</f>
        <v>400000</v>
      </c>
      <c r="O98" s="19" t="n">
        <f aca="false">N98/E98*100</f>
        <v>100</v>
      </c>
      <c r="P98" s="20" t="n">
        <v>333334</v>
      </c>
    </row>
    <row r="99" customFormat="false" ht="30" hidden="false" customHeight="false" outlineLevel="0" collapsed="false">
      <c r="A99" s="15" t="n">
        <v>93</v>
      </c>
      <c r="B99" s="16" t="s">
        <v>112</v>
      </c>
      <c r="C99" s="17" t="n">
        <v>471092</v>
      </c>
      <c r="D99" s="17" t="n">
        <v>-141330</v>
      </c>
      <c r="E99" s="17" t="n">
        <v>329762</v>
      </c>
      <c r="F99" s="18" t="n">
        <v>0</v>
      </c>
      <c r="G99" s="18" t="n">
        <v>0</v>
      </c>
      <c r="H99" s="18" t="n">
        <v>0</v>
      </c>
      <c r="I99" s="18" t="n">
        <f aca="false">H99/E99*100</f>
        <v>0</v>
      </c>
      <c r="J99" s="17" t="n">
        <f aca="false">E99-H99</f>
        <v>329762</v>
      </c>
      <c r="K99" s="18" t="n">
        <v>0</v>
      </c>
      <c r="L99" s="18" t="n">
        <f aca="false">H99+K99</f>
        <v>0</v>
      </c>
      <c r="M99" s="19" t="n">
        <f aca="false">L99/E99*100</f>
        <v>0</v>
      </c>
      <c r="N99" s="17" t="n">
        <f aca="false">E99-L99</f>
        <v>329762</v>
      </c>
      <c r="O99" s="19" t="n">
        <f aca="false">N99/E99*100</f>
        <v>100</v>
      </c>
      <c r="P99" s="20" t="n">
        <v>329762</v>
      </c>
    </row>
    <row r="100" customFormat="false" ht="30" hidden="false" customHeight="false" outlineLevel="0" collapsed="false">
      <c r="A100" s="15" t="n">
        <v>94</v>
      </c>
      <c r="B100" s="16" t="s">
        <v>113</v>
      </c>
      <c r="C100" s="17" t="n">
        <v>261249</v>
      </c>
      <c r="D100" s="18" t="n">
        <v>0</v>
      </c>
      <c r="E100" s="17" t="n">
        <v>261249</v>
      </c>
      <c r="F100" s="18" t="n">
        <v>0</v>
      </c>
      <c r="G100" s="18" t="n">
        <v>0</v>
      </c>
      <c r="H100" s="18" t="n">
        <v>0</v>
      </c>
      <c r="I100" s="18" t="n">
        <f aca="false">H100/E100*100</f>
        <v>0</v>
      </c>
      <c r="J100" s="17" t="n">
        <f aca="false">E100-H100</f>
        <v>261249</v>
      </c>
      <c r="K100" s="18" t="n">
        <v>0</v>
      </c>
      <c r="L100" s="18" t="n">
        <f aca="false">H100+K100</f>
        <v>0</v>
      </c>
      <c r="M100" s="19" t="n">
        <f aca="false">L100/E100*100</f>
        <v>0</v>
      </c>
      <c r="N100" s="17" t="n">
        <f aca="false">E100-L100</f>
        <v>261249</v>
      </c>
      <c r="O100" s="19" t="n">
        <f aca="false">N100/E100*100</f>
        <v>100</v>
      </c>
      <c r="P100" s="20" t="n">
        <v>261249</v>
      </c>
    </row>
    <row r="101" customFormat="false" ht="15" hidden="false" customHeight="false" outlineLevel="0" collapsed="false">
      <c r="A101" s="15" t="n">
        <v>95</v>
      </c>
      <c r="B101" s="16" t="s">
        <v>114</v>
      </c>
      <c r="C101" s="17" t="n">
        <v>196476</v>
      </c>
      <c r="D101" s="18" t="n">
        <v>0</v>
      </c>
      <c r="E101" s="17" t="n">
        <v>196476</v>
      </c>
      <c r="F101" s="18" t="n">
        <v>0</v>
      </c>
      <c r="G101" s="18" t="n">
        <v>0</v>
      </c>
      <c r="H101" s="18" t="n">
        <v>0</v>
      </c>
      <c r="I101" s="18" t="n">
        <f aca="false">H101/E101*100</f>
        <v>0</v>
      </c>
      <c r="J101" s="17" t="n">
        <f aca="false">E101-H101</f>
        <v>196476</v>
      </c>
      <c r="K101" s="18" t="n">
        <v>0</v>
      </c>
      <c r="L101" s="18" t="n">
        <f aca="false">H101+K101</f>
        <v>0</v>
      </c>
      <c r="M101" s="19" t="n">
        <f aca="false">L101/E101*100</f>
        <v>0</v>
      </c>
      <c r="N101" s="17" t="n">
        <f aca="false">E101-L101</f>
        <v>196476</v>
      </c>
      <c r="O101" s="19" t="n">
        <f aca="false">N101/E101*100</f>
        <v>100</v>
      </c>
      <c r="P101" s="21" t="n">
        <v>0</v>
      </c>
    </row>
    <row r="102" customFormat="false" ht="30" hidden="false" customHeight="false" outlineLevel="0" collapsed="false">
      <c r="A102" s="15" t="n">
        <v>96</v>
      </c>
      <c r="B102" s="16" t="s">
        <v>115</v>
      </c>
      <c r="C102" s="17" t="n">
        <v>132001</v>
      </c>
      <c r="D102" s="18" t="n">
        <v>0</v>
      </c>
      <c r="E102" s="17" t="n">
        <v>132001</v>
      </c>
      <c r="F102" s="18" t="n">
        <v>0</v>
      </c>
      <c r="G102" s="18" t="n">
        <v>0</v>
      </c>
      <c r="H102" s="18" t="n">
        <v>0</v>
      </c>
      <c r="I102" s="18" t="n">
        <f aca="false">H102/E102*100</f>
        <v>0</v>
      </c>
      <c r="J102" s="17" t="n">
        <f aca="false">E102-H102</f>
        <v>132001</v>
      </c>
      <c r="K102" s="18" t="n">
        <v>0</v>
      </c>
      <c r="L102" s="18" t="n">
        <f aca="false">H102+K102</f>
        <v>0</v>
      </c>
      <c r="M102" s="19" t="n">
        <f aca="false">L102/E102*100</f>
        <v>0</v>
      </c>
      <c r="N102" s="17" t="n">
        <f aca="false">E102-L102</f>
        <v>132001</v>
      </c>
      <c r="O102" s="19" t="n">
        <f aca="false">N102/E102*100</f>
        <v>100</v>
      </c>
      <c r="P102" s="21" t="n">
        <v>0</v>
      </c>
    </row>
    <row r="103" customFormat="false" ht="30" hidden="false" customHeight="false" outlineLevel="0" collapsed="false">
      <c r="A103" s="15" t="n">
        <v>97</v>
      </c>
      <c r="B103" s="16" t="s">
        <v>116</v>
      </c>
      <c r="C103" s="17" t="n">
        <v>74852</v>
      </c>
      <c r="D103" s="18" t="n">
        <v>0</v>
      </c>
      <c r="E103" s="17" t="n">
        <v>74852</v>
      </c>
      <c r="F103" s="18" t="n">
        <v>0</v>
      </c>
      <c r="G103" s="18" t="n">
        <v>0</v>
      </c>
      <c r="H103" s="18" t="n">
        <v>0</v>
      </c>
      <c r="I103" s="18" t="n">
        <f aca="false">H103/E103*100</f>
        <v>0</v>
      </c>
      <c r="J103" s="17" t="n">
        <f aca="false">E103-H103</f>
        <v>74852</v>
      </c>
      <c r="K103" s="18" t="n">
        <v>0</v>
      </c>
      <c r="L103" s="18" t="n">
        <f aca="false">H103+K103</f>
        <v>0</v>
      </c>
      <c r="M103" s="19" t="n">
        <f aca="false">L103/E103*100</f>
        <v>0</v>
      </c>
      <c r="N103" s="17" t="n">
        <f aca="false">E103-L103</f>
        <v>74852</v>
      </c>
      <c r="O103" s="19" t="n">
        <f aca="false">N103/E103*100</f>
        <v>100</v>
      </c>
      <c r="P103" s="21" t="n">
        <v>0</v>
      </c>
    </row>
    <row r="104" customFormat="false" ht="30" hidden="false" customHeight="false" outlineLevel="0" collapsed="false">
      <c r="A104" s="15" t="n">
        <v>98</v>
      </c>
      <c r="B104" s="16" t="s">
        <v>117</v>
      </c>
      <c r="C104" s="17" t="n">
        <v>36845</v>
      </c>
      <c r="D104" s="18" t="n">
        <v>0</v>
      </c>
      <c r="E104" s="17" t="n">
        <v>36845</v>
      </c>
      <c r="F104" s="18" t="n">
        <v>0</v>
      </c>
      <c r="G104" s="18" t="n">
        <v>0</v>
      </c>
      <c r="H104" s="18" t="n">
        <v>0</v>
      </c>
      <c r="I104" s="18" t="n">
        <f aca="false">H104/E104*100</f>
        <v>0</v>
      </c>
      <c r="J104" s="17" t="n">
        <f aca="false">E104-H104</f>
        <v>36845</v>
      </c>
      <c r="K104" s="18" t="n">
        <v>0</v>
      </c>
      <c r="L104" s="18" t="n">
        <f aca="false">H104+K104</f>
        <v>0</v>
      </c>
      <c r="M104" s="19" t="n">
        <f aca="false">L104/E104*100</f>
        <v>0</v>
      </c>
      <c r="N104" s="17" t="n">
        <f aca="false">E104-L104</f>
        <v>36845</v>
      </c>
      <c r="O104" s="19" t="n">
        <f aca="false">N104/E104*100</f>
        <v>100</v>
      </c>
      <c r="P104" s="20" t="n">
        <v>30160</v>
      </c>
    </row>
    <row r="105" customFormat="false" ht="15" hidden="false" customHeight="false" outlineLevel="0" collapsed="false">
      <c r="A105" s="15" t="n">
        <v>99</v>
      </c>
      <c r="B105" s="16" t="s">
        <v>118</v>
      </c>
      <c r="C105" s="17" t="n">
        <v>12298</v>
      </c>
      <c r="D105" s="18" t="n">
        <v>0</v>
      </c>
      <c r="E105" s="17" t="n">
        <v>12298</v>
      </c>
      <c r="F105" s="18" t="n">
        <v>0</v>
      </c>
      <c r="G105" s="18" t="n">
        <v>0</v>
      </c>
      <c r="H105" s="18" t="n">
        <v>0</v>
      </c>
      <c r="I105" s="18" t="n">
        <f aca="false">H105/E105*100</f>
        <v>0</v>
      </c>
      <c r="J105" s="17" t="n">
        <f aca="false">E105-H105</f>
        <v>12298</v>
      </c>
      <c r="K105" s="18" t="n">
        <v>0</v>
      </c>
      <c r="L105" s="18" t="n">
        <f aca="false">H105+K105</f>
        <v>0</v>
      </c>
      <c r="M105" s="19" t="n">
        <f aca="false">L105/E105*100</f>
        <v>0</v>
      </c>
      <c r="N105" s="17" t="n">
        <f aca="false">E105-L105</f>
        <v>12298</v>
      </c>
      <c r="O105" s="19" t="n">
        <f aca="false">N105/E105*100</f>
        <v>100</v>
      </c>
      <c r="P105" s="21" t="n">
        <v>0</v>
      </c>
    </row>
    <row r="106" customFormat="false" ht="30" hidden="false" customHeight="false" outlineLevel="0" collapsed="false">
      <c r="A106" s="15" t="n">
        <v>100</v>
      </c>
      <c r="B106" s="16" t="s">
        <v>119</v>
      </c>
      <c r="C106" s="17" t="n">
        <v>8699</v>
      </c>
      <c r="D106" s="18" t="n">
        <v>0</v>
      </c>
      <c r="E106" s="17" t="n">
        <v>8699</v>
      </c>
      <c r="F106" s="18" t="n">
        <v>0</v>
      </c>
      <c r="G106" s="18" t="n">
        <v>0</v>
      </c>
      <c r="H106" s="18" t="n">
        <v>0</v>
      </c>
      <c r="I106" s="18" t="n">
        <f aca="false">H106/E106*100</f>
        <v>0</v>
      </c>
      <c r="J106" s="17" t="n">
        <f aca="false">E106-H106</f>
        <v>8699</v>
      </c>
      <c r="K106" s="18" t="n">
        <v>0</v>
      </c>
      <c r="L106" s="18" t="n">
        <f aca="false">H106+K106</f>
        <v>0</v>
      </c>
      <c r="M106" s="19" t="n">
        <f aca="false">L106/E106*100</f>
        <v>0</v>
      </c>
      <c r="N106" s="17" t="n">
        <f aca="false">E106-L106</f>
        <v>8699</v>
      </c>
      <c r="O106" s="19" t="n">
        <f aca="false">N106/E106*100</f>
        <v>100</v>
      </c>
      <c r="P106" s="20" t="n">
        <v>6769</v>
      </c>
    </row>
    <row r="107" customFormat="false" ht="15" hidden="false" customHeight="false" outlineLevel="0" collapsed="false">
      <c r="A107" s="22" t="n">
        <v>101</v>
      </c>
      <c r="B107" s="23" t="s">
        <v>120</v>
      </c>
      <c r="C107" s="24" t="n">
        <v>6611682</v>
      </c>
      <c r="D107" s="24" t="n">
        <v>-6611680</v>
      </c>
      <c r="E107" s="25" t="n">
        <v>2</v>
      </c>
      <c r="F107" s="25" t="n">
        <v>0</v>
      </c>
      <c r="G107" s="25" t="n">
        <v>0</v>
      </c>
      <c r="H107" s="25" t="n">
        <v>0</v>
      </c>
      <c r="I107" s="25" t="n">
        <f aca="false">H107/E107*100</f>
        <v>0</v>
      </c>
      <c r="J107" s="25" t="n">
        <f aca="false">E107-H107</f>
        <v>2</v>
      </c>
      <c r="K107" s="25" t="n">
        <v>0</v>
      </c>
      <c r="L107" s="25" t="n">
        <f aca="false">H107+K107</f>
        <v>0</v>
      </c>
      <c r="M107" s="26" t="n">
        <f aca="false">L107/E107*100</f>
        <v>0</v>
      </c>
      <c r="N107" s="25" t="n">
        <f aca="false">E107-L107</f>
        <v>2</v>
      </c>
      <c r="O107" s="26" t="n">
        <f aca="false">N107/E107*100</f>
        <v>100</v>
      </c>
      <c r="P107" s="27" t="n">
        <v>0</v>
      </c>
    </row>
    <row r="108" customFormat="false" ht="15" hidden="false" customHeight="false" outlineLevel="0" collapsed="false">
      <c r="A108" s="28" t="n">
        <v>102</v>
      </c>
      <c r="B108" s="29" t="s">
        <v>121</v>
      </c>
      <c r="C108" s="30" t="n">
        <v>43281657</v>
      </c>
      <c r="D108" s="30" t="n">
        <v>-43281657</v>
      </c>
      <c r="E108" s="31" t="n">
        <v>0</v>
      </c>
      <c r="F108" s="31" t="n">
        <v>0</v>
      </c>
      <c r="G108" s="31" t="n">
        <v>0</v>
      </c>
      <c r="H108" s="31" t="n">
        <v>0</v>
      </c>
      <c r="I108" s="31" t="n">
        <v>0</v>
      </c>
      <c r="J108" s="31" t="n">
        <f aca="false">E108-H108</f>
        <v>0</v>
      </c>
      <c r="K108" s="31" t="n">
        <v>0</v>
      </c>
      <c r="L108" s="31" t="n">
        <f aca="false">H108+K108</f>
        <v>0</v>
      </c>
      <c r="M108" s="32" t="n">
        <v>0</v>
      </c>
      <c r="N108" s="31" t="n">
        <f aca="false">E108-L108</f>
        <v>0</v>
      </c>
      <c r="O108" s="32" t="n">
        <v>0</v>
      </c>
      <c r="P108" s="33" t="n">
        <v>0</v>
      </c>
    </row>
    <row r="109" customFormat="false" ht="30" hidden="false" customHeight="false" outlineLevel="0" collapsed="false">
      <c r="A109" s="28" t="n">
        <v>103</v>
      </c>
      <c r="B109" s="29" t="s">
        <v>122</v>
      </c>
      <c r="C109" s="30" t="n">
        <v>27598880</v>
      </c>
      <c r="D109" s="30" t="n">
        <v>-27598880</v>
      </c>
      <c r="E109" s="31" t="n">
        <v>0</v>
      </c>
      <c r="F109" s="31" t="n">
        <v>0</v>
      </c>
      <c r="G109" s="31" t="n">
        <v>0</v>
      </c>
      <c r="H109" s="31" t="n">
        <v>0</v>
      </c>
      <c r="I109" s="31" t="n">
        <v>0</v>
      </c>
      <c r="J109" s="31" t="n">
        <f aca="false">E109-H109</f>
        <v>0</v>
      </c>
      <c r="K109" s="31" t="n">
        <v>0</v>
      </c>
      <c r="L109" s="31" t="n">
        <f aca="false">H109+K109</f>
        <v>0</v>
      </c>
      <c r="M109" s="32" t="n">
        <v>0</v>
      </c>
      <c r="N109" s="31" t="n">
        <f aca="false">E109-L109</f>
        <v>0</v>
      </c>
      <c r="O109" s="32" t="n">
        <v>0</v>
      </c>
      <c r="P109" s="33" t="n">
        <v>0</v>
      </c>
    </row>
    <row r="110" customFormat="false" ht="15" hidden="false" customHeight="false" outlineLevel="0" collapsed="false">
      <c r="A110" s="28" t="n">
        <v>104</v>
      </c>
      <c r="B110" s="29" t="s">
        <v>123</v>
      </c>
      <c r="C110" s="30" t="n">
        <v>21782481</v>
      </c>
      <c r="D110" s="30" t="n">
        <v>-21782481</v>
      </c>
      <c r="E110" s="31" t="n">
        <v>0</v>
      </c>
      <c r="F110" s="31" t="n">
        <v>0</v>
      </c>
      <c r="G110" s="31" t="n">
        <v>0</v>
      </c>
      <c r="H110" s="31" t="n">
        <v>0</v>
      </c>
      <c r="I110" s="31" t="n">
        <v>0</v>
      </c>
      <c r="J110" s="31" t="n">
        <f aca="false">E110-H110</f>
        <v>0</v>
      </c>
      <c r="K110" s="31" t="n">
        <v>0</v>
      </c>
      <c r="L110" s="31" t="n">
        <f aca="false">H110+K110</f>
        <v>0</v>
      </c>
      <c r="M110" s="32" t="n">
        <v>0</v>
      </c>
      <c r="N110" s="31" t="n">
        <f aca="false">E110-L110</f>
        <v>0</v>
      </c>
      <c r="O110" s="32" t="n">
        <v>0</v>
      </c>
      <c r="P110" s="33" t="n">
        <v>0</v>
      </c>
    </row>
    <row r="111" customFormat="false" ht="15" hidden="false" customHeight="false" outlineLevel="0" collapsed="false">
      <c r="A111" s="28" t="n">
        <v>105</v>
      </c>
      <c r="B111" s="29" t="s">
        <v>124</v>
      </c>
      <c r="C111" s="30" t="n">
        <v>11047395</v>
      </c>
      <c r="D111" s="30" t="n">
        <v>-11047395</v>
      </c>
      <c r="E111" s="31" t="n">
        <v>0</v>
      </c>
      <c r="F111" s="31" t="n">
        <v>0</v>
      </c>
      <c r="G111" s="31" t="n">
        <v>0</v>
      </c>
      <c r="H111" s="31" t="n">
        <v>0</v>
      </c>
      <c r="I111" s="31" t="n">
        <v>0</v>
      </c>
      <c r="J111" s="31" t="n">
        <f aca="false">E111-H111</f>
        <v>0</v>
      </c>
      <c r="K111" s="31" t="n">
        <v>0</v>
      </c>
      <c r="L111" s="31" t="n">
        <f aca="false">H111+K111</f>
        <v>0</v>
      </c>
      <c r="M111" s="32" t="n">
        <v>0</v>
      </c>
      <c r="N111" s="31" t="n">
        <f aca="false">E111-L111</f>
        <v>0</v>
      </c>
      <c r="O111" s="32" t="n">
        <v>0</v>
      </c>
      <c r="P111" s="33" t="n">
        <v>0</v>
      </c>
    </row>
    <row r="112" customFormat="false" ht="15" hidden="false" customHeight="false" outlineLevel="0" collapsed="false">
      <c r="A112" s="28" t="n">
        <v>106</v>
      </c>
      <c r="B112" s="29" t="s">
        <v>125</v>
      </c>
      <c r="C112" s="30" t="n">
        <v>9627128</v>
      </c>
      <c r="D112" s="30" t="n">
        <v>-9627128</v>
      </c>
      <c r="E112" s="31" t="n">
        <v>0</v>
      </c>
      <c r="F112" s="31" t="n">
        <v>0</v>
      </c>
      <c r="G112" s="31" t="n">
        <v>0</v>
      </c>
      <c r="H112" s="31" t="n">
        <v>0</v>
      </c>
      <c r="I112" s="31" t="n">
        <v>0</v>
      </c>
      <c r="J112" s="31" t="n">
        <f aca="false">E112-H112</f>
        <v>0</v>
      </c>
      <c r="K112" s="31" t="n">
        <v>0</v>
      </c>
      <c r="L112" s="31" t="n">
        <f aca="false">H112+K112</f>
        <v>0</v>
      </c>
      <c r="M112" s="32" t="n">
        <v>0</v>
      </c>
      <c r="N112" s="31" t="n">
        <f aca="false">E112-L112</f>
        <v>0</v>
      </c>
      <c r="O112" s="32" t="n">
        <v>0</v>
      </c>
      <c r="P112" s="33" t="n">
        <v>0</v>
      </c>
    </row>
    <row r="113" customFormat="false" ht="30" hidden="false" customHeight="false" outlineLevel="0" collapsed="false">
      <c r="A113" s="28" t="n">
        <v>107</v>
      </c>
      <c r="B113" s="29" t="s">
        <v>126</v>
      </c>
      <c r="C113" s="30" t="n">
        <v>6400577</v>
      </c>
      <c r="D113" s="30" t="n">
        <v>-6400577</v>
      </c>
      <c r="E113" s="31" t="n">
        <v>0</v>
      </c>
      <c r="F113" s="31" t="n">
        <v>0</v>
      </c>
      <c r="G113" s="31" t="n">
        <v>0</v>
      </c>
      <c r="H113" s="31" t="n">
        <v>0</v>
      </c>
      <c r="I113" s="31" t="n">
        <v>0</v>
      </c>
      <c r="J113" s="31" t="n">
        <f aca="false">E113-H113</f>
        <v>0</v>
      </c>
      <c r="K113" s="31" t="n">
        <v>0</v>
      </c>
      <c r="L113" s="31" t="n">
        <f aca="false">H113+K113</f>
        <v>0</v>
      </c>
      <c r="M113" s="32" t="n">
        <v>0</v>
      </c>
      <c r="N113" s="31" t="n">
        <f aca="false">E113-L113</f>
        <v>0</v>
      </c>
      <c r="O113" s="32" t="n">
        <v>0</v>
      </c>
      <c r="P113" s="33" t="n">
        <v>0</v>
      </c>
    </row>
    <row r="114" customFormat="false" ht="30" hidden="false" customHeight="false" outlineLevel="0" collapsed="false">
      <c r="A114" s="28" t="n">
        <v>108</v>
      </c>
      <c r="B114" s="29" t="s">
        <v>127</v>
      </c>
      <c r="C114" s="30" t="n">
        <v>6148000</v>
      </c>
      <c r="D114" s="30" t="n">
        <v>-6148000</v>
      </c>
      <c r="E114" s="31" t="n">
        <v>0</v>
      </c>
      <c r="F114" s="31" t="n">
        <v>0</v>
      </c>
      <c r="G114" s="31" t="n">
        <v>0</v>
      </c>
      <c r="H114" s="31" t="n">
        <v>0</v>
      </c>
      <c r="I114" s="31" t="n">
        <v>0</v>
      </c>
      <c r="J114" s="31" t="n">
        <f aca="false">E114-H114</f>
        <v>0</v>
      </c>
      <c r="K114" s="31" t="n">
        <v>0</v>
      </c>
      <c r="L114" s="31" t="n">
        <f aca="false">H114+K114</f>
        <v>0</v>
      </c>
      <c r="M114" s="32" t="n">
        <v>0</v>
      </c>
      <c r="N114" s="31" t="n">
        <f aca="false">E114-L114</f>
        <v>0</v>
      </c>
      <c r="O114" s="32" t="n">
        <v>0</v>
      </c>
      <c r="P114" s="33" t="n">
        <v>0</v>
      </c>
    </row>
    <row r="115" s="35" customFormat="true" ht="15" hidden="false" customHeight="false" outlineLevel="0" collapsed="false">
      <c r="A115" s="28" t="n">
        <v>109</v>
      </c>
      <c r="B115" s="34" t="s">
        <v>128</v>
      </c>
      <c r="C115" s="30" t="n">
        <v>1119984</v>
      </c>
      <c r="D115" s="30" t="n">
        <v>-1119984</v>
      </c>
      <c r="E115" s="31" t="n">
        <v>0</v>
      </c>
      <c r="F115" s="31" t="n">
        <v>0</v>
      </c>
      <c r="G115" s="31" t="n">
        <v>0</v>
      </c>
      <c r="H115" s="31" t="n">
        <v>0</v>
      </c>
      <c r="I115" s="31" t="n">
        <v>0</v>
      </c>
      <c r="J115" s="31" t="n">
        <f aca="false">E115-H115</f>
        <v>0</v>
      </c>
      <c r="K115" s="31" t="n">
        <v>0</v>
      </c>
      <c r="L115" s="31" t="n">
        <f aca="false">H115+K115</f>
        <v>0</v>
      </c>
      <c r="M115" s="32" t="n">
        <v>0</v>
      </c>
      <c r="N115" s="31" t="n">
        <f aca="false">E115-L115</f>
        <v>0</v>
      </c>
      <c r="O115" s="32" t="n">
        <v>0</v>
      </c>
      <c r="P115" s="33" t="n">
        <v>0</v>
      </c>
    </row>
    <row r="116" customFormat="false" ht="30" hidden="false" customHeight="false" outlineLevel="0" collapsed="false">
      <c r="A116" s="28" t="n">
        <v>110</v>
      </c>
      <c r="B116" s="29" t="s">
        <v>129</v>
      </c>
      <c r="C116" s="30" t="n">
        <v>19533</v>
      </c>
      <c r="D116" s="30" t="n">
        <v>-19533</v>
      </c>
      <c r="E116" s="31" t="n">
        <v>0</v>
      </c>
      <c r="F116" s="31" t="n">
        <v>0</v>
      </c>
      <c r="G116" s="31" t="n">
        <v>0</v>
      </c>
      <c r="H116" s="31" t="n">
        <v>0</v>
      </c>
      <c r="I116" s="31" t="n">
        <v>0</v>
      </c>
      <c r="J116" s="31" t="n">
        <f aca="false">E116-H116</f>
        <v>0</v>
      </c>
      <c r="K116" s="31" t="n">
        <v>0</v>
      </c>
      <c r="L116" s="31" t="n">
        <f aca="false">H116+K116</f>
        <v>0</v>
      </c>
      <c r="M116" s="32" t="n">
        <v>0</v>
      </c>
      <c r="N116" s="31" t="n">
        <f aca="false">E116-L116</f>
        <v>0</v>
      </c>
      <c r="O116" s="32" t="n">
        <v>0</v>
      </c>
      <c r="P116" s="33" t="n">
        <v>0</v>
      </c>
    </row>
    <row r="117" customFormat="false" ht="30" hidden="false" customHeight="false" outlineLevel="0" collapsed="false">
      <c r="A117" s="15" t="n">
        <v>111</v>
      </c>
      <c r="B117" s="16" t="s">
        <v>130</v>
      </c>
      <c r="C117" s="18" t="n">
        <v>0</v>
      </c>
      <c r="D117" s="18" t="n">
        <v>0</v>
      </c>
      <c r="E117" s="18" t="n">
        <v>0</v>
      </c>
      <c r="F117" s="18" t="n">
        <v>0</v>
      </c>
      <c r="G117" s="18" t="n">
        <v>0</v>
      </c>
      <c r="H117" s="18" t="n">
        <v>0</v>
      </c>
      <c r="I117" s="18" t="n">
        <v>0</v>
      </c>
      <c r="J117" s="18" t="n">
        <f aca="false">E117-H117</f>
        <v>0</v>
      </c>
      <c r="K117" s="18" t="n">
        <v>0</v>
      </c>
      <c r="L117" s="18" t="n">
        <f aca="false">H117+K117</f>
        <v>0</v>
      </c>
      <c r="M117" s="19" t="n">
        <v>0</v>
      </c>
      <c r="N117" s="18" t="n">
        <f aca="false">E117-L117</f>
        <v>0</v>
      </c>
      <c r="O117" s="19" t="n">
        <v>0</v>
      </c>
      <c r="P117" s="21" t="n">
        <v>0</v>
      </c>
    </row>
    <row r="118" customFormat="false" ht="30" hidden="false" customHeight="false" outlineLevel="0" collapsed="false">
      <c r="A118" s="15" t="n">
        <v>112</v>
      </c>
      <c r="B118" s="16" t="s">
        <v>131</v>
      </c>
      <c r="C118" s="18" t="n">
        <v>0</v>
      </c>
      <c r="D118" s="18" t="n">
        <v>0</v>
      </c>
      <c r="E118" s="18" t="n">
        <v>0</v>
      </c>
      <c r="F118" s="18" t="n">
        <v>0</v>
      </c>
      <c r="G118" s="18" t="n">
        <v>0</v>
      </c>
      <c r="H118" s="18" t="n">
        <v>0</v>
      </c>
      <c r="I118" s="18" t="n">
        <v>0</v>
      </c>
      <c r="J118" s="18" t="n">
        <f aca="false">E118-H118</f>
        <v>0</v>
      </c>
      <c r="K118" s="18" t="n">
        <v>0</v>
      </c>
      <c r="L118" s="18" t="n">
        <f aca="false">H118+K118</f>
        <v>0</v>
      </c>
      <c r="M118" s="19" t="n">
        <v>0</v>
      </c>
      <c r="N118" s="18" t="n">
        <f aca="false">E118-L118</f>
        <v>0</v>
      </c>
      <c r="O118" s="19" t="n">
        <v>0</v>
      </c>
      <c r="P118" s="21" t="n">
        <v>0</v>
      </c>
    </row>
    <row r="119" customFormat="false" ht="30" hidden="false" customHeight="false" outlineLevel="0" collapsed="false">
      <c r="A119" s="15" t="n">
        <v>113</v>
      </c>
      <c r="B119" s="16" t="s">
        <v>132</v>
      </c>
      <c r="C119" s="18" t="n">
        <v>0</v>
      </c>
      <c r="D119" s="18" t="n">
        <v>0</v>
      </c>
      <c r="E119" s="18" t="n">
        <v>0</v>
      </c>
      <c r="F119" s="18" t="n">
        <v>0</v>
      </c>
      <c r="G119" s="18" t="n">
        <v>0</v>
      </c>
      <c r="H119" s="18" t="n">
        <v>0</v>
      </c>
      <c r="I119" s="18" t="n">
        <v>0</v>
      </c>
      <c r="J119" s="18" t="n">
        <f aca="false">E119-H119</f>
        <v>0</v>
      </c>
      <c r="K119" s="18" t="n">
        <v>0</v>
      </c>
      <c r="L119" s="18" t="n">
        <f aca="false">H119+K119</f>
        <v>0</v>
      </c>
      <c r="M119" s="19" t="n">
        <v>0</v>
      </c>
      <c r="N119" s="18" t="n">
        <f aca="false">E119-L119</f>
        <v>0</v>
      </c>
      <c r="O119" s="19" t="n">
        <v>0</v>
      </c>
      <c r="P119" s="21" t="n">
        <v>0</v>
      </c>
    </row>
    <row r="120" customFormat="false" ht="30" hidden="false" customHeight="false" outlineLevel="0" collapsed="false">
      <c r="A120" s="15" t="n">
        <v>114</v>
      </c>
      <c r="B120" s="16" t="s">
        <v>133</v>
      </c>
      <c r="C120" s="18" t="n">
        <v>0</v>
      </c>
      <c r="D120" s="18" t="n">
        <v>0</v>
      </c>
      <c r="E120" s="18" t="n">
        <v>0</v>
      </c>
      <c r="F120" s="18" t="n">
        <v>0</v>
      </c>
      <c r="G120" s="18" t="n">
        <v>0</v>
      </c>
      <c r="H120" s="18" t="n">
        <v>0</v>
      </c>
      <c r="I120" s="18" t="n">
        <v>0</v>
      </c>
      <c r="J120" s="18" t="n">
        <f aca="false">E120-H120</f>
        <v>0</v>
      </c>
      <c r="K120" s="18" t="n">
        <v>0</v>
      </c>
      <c r="L120" s="18" t="n">
        <f aca="false">H120+K120</f>
        <v>0</v>
      </c>
      <c r="M120" s="19" t="n">
        <v>0</v>
      </c>
      <c r="N120" s="18" t="n">
        <f aca="false">E120-L120</f>
        <v>0</v>
      </c>
      <c r="O120" s="19" t="n">
        <v>0</v>
      </c>
      <c r="P120" s="21" t="n">
        <v>0</v>
      </c>
    </row>
    <row r="121" customFormat="false" ht="30" hidden="false" customHeight="false" outlineLevel="0" collapsed="false">
      <c r="A121" s="15" t="n">
        <v>115</v>
      </c>
      <c r="B121" s="16" t="s">
        <v>134</v>
      </c>
      <c r="C121" s="18" t="n">
        <v>0</v>
      </c>
      <c r="D121" s="18" t="n">
        <v>0</v>
      </c>
      <c r="E121" s="18" t="n">
        <v>0</v>
      </c>
      <c r="F121" s="18" t="n">
        <v>0</v>
      </c>
      <c r="G121" s="18" t="n">
        <v>0</v>
      </c>
      <c r="H121" s="18" t="n">
        <v>0</v>
      </c>
      <c r="I121" s="18" t="n">
        <v>0</v>
      </c>
      <c r="J121" s="18" t="n">
        <f aca="false">E121-H121</f>
        <v>0</v>
      </c>
      <c r="K121" s="18" t="n">
        <v>0</v>
      </c>
      <c r="L121" s="18" t="n">
        <f aca="false">H121+K121</f>
        <v>0</v>
      </c>
      <c r="M121" s="19" t="n">
        <v>0</v>
      </c>
      <c r="N121" s="18" t="n">
        <f aca="false">E121-L121</f>
        <v>0</v>
      </c>
      <c r="O121" s="19" t="n">
        <v>0</v>
      </c>
      <c r="P121" s="21" t="n">
        <v>0</v>
      </c>
    </row>
    <row r="122" customFormat="false" ht="30" hidden="false" customHeight="false" outlineLevel="0" collapsed="false">
      <c r="A122" s="15" t="n">
        <v>116</v>
      </c>
      <c r="B122" s="16" t="s">
        <v>135</v>
      </c>
      <c r="C122" s="18" t="n">
        <v>0</v>
      </c>
      <c r="D122" s="18" t="n">
        <v>0</v>
      </c>
      <c r="E122" s="18" t="n">
        <v>0</v>
      </c>
      <c r="F122" s="18" t="n">
        <v>0</v>
      </c>
      <c r="G122" s="18" t="n">
        <v>0</v>
      </c>
      <c r="H122" s="18" t="n">
        <v>0</v>
      </c>
      <c r="I122" s="18" t="n">
        <v>0</v>
      </c>
      <c r="J122" s="18" t="n">
        <f aca="false">E122-H122</f>
        <v>0</v>
      </c>
      <c r="K122" s="18" t="n">
        <v>0</v>
      </c>
      <c r="L122" s="18" t="n">
        <f aca="false">H122+K122</f>
        <v>0</v>
      </c>
      <c r="M122" s="19" t="n">
        <v>0</v>
      </c>
      <c r="N122" s="18" t="n">
        <f aca="false">E122-L122</f>
        <v>0</v>
      </c>
      <c r="O122" s="19" t="n">
        <v>0</v>
      </c>
      <c r="P122" s="21" t="n">
        <v>0</v>
      </c>
    </row>
    <row r="123" customFormat="false" ht="30" hidden="false" customHeight="false" outlineLevel="0" collapsed="false">
      <c r="A123" s="15" t="n">
        <v>117</v>
      </c>
      <c r="B123" s="16" t="s">
        <v>136</v>
      </c>
      <c r="C123" s="18" t="n">
        <v>0</v>
      </c>
      <c r="D123" s="18" t="n">
        <v>0</v>
      </c>
      <c r="E123" s="18" t="n">
        <v>0</v>
      </c>
      <c r="F123" s="18" t="n">
        <v>0</v>
      </c>
      <c r="G123" s="18" t="n">
        <v>0</v>
      </c>
      <c r="H123" s="18" t="n">
        <v>0</v>
      </c>
      <c r="I123" s="18" t="n">
        <v>0</v>
      </c>
      <c r="J123" s="18" t="n">
        <f aca="false">E123-H123</f>
        <v>0</v>
      </c>
      <c r="K123" s="18" t="n">
        <v>0</v>
      </c>
      <c r="L123" s="18" t="n">
        <f aca="false">H123+K123</f>
        <v>0</v>
      </c>
      <c r="M123" s="19" t="n">
        <v>0</v>
      </c>
      <c r="N123" s="18" t="n">
        <f aca="false">E123-L123</f>
        <v>0</v>
      </c>
      <c r="O123" s="19" t="n">
        <v>0</v>
      </c>
      <c r="P123" s="21" t="n">
        <v>0</v>
      </c>
    </row>
    <row r="124" customFormat="false" ht="30" hidden="false" customHeight="false" outlineLevel="0" collapsed="false">
      <c r="A124" s="15" t="n">
        <v>118</v>
      </c>
      <c r="B124" s="16" t="s">
        <v>137</v>
      </c>
      <c r="C124" s="18" t="n">
        <v>0</v>
      </c>
      <c r="D124" s="18" t="n">
        <v>0</v>
      </c>
      <c r="E124" s="18" t="n">
        <v>0</v>
      </c>
      <c r="F124" s="18" t="n">
        <v>0</v>
      </c>
      <c r="G124" s="18" t="n">
        <v>0</v>
      </c>
      <c r="H124" s="18" t="n">
        <v>0</v>
      </c>
      <c r="I124" s="18" t="n">
        <v>0</v>
      </c>
      <c r="J124" s="18" t="n">
        <f aca="false">E124-H124</f>
        <v>0</v>
      </c>
      <c r="K124" s="18" t="n">
        <v>0</v>
      </c>
      <c r="L124" s="18" t="n">
        <f aca="false">H124+K124</f>
        <v>0</v>
      </c>
      <c r="M124" s="19" t="n">
        <v>0</v>
      </c>
      <c r="N124" s="18" t="n">
        <f aca="false">E124-L124</f>
        <v>0</v>
      </c>
      <c r="O124" s="19" t="n">
        <v>0</v>
      </c>
      <c r="P124" s="21" t="n">
        <v>0</v>
      </c>
    </row>
    <row r="125" customFormat="false" ht="30" hidden="false" customHeight="false" outlineLevel="0" collapsed="false">
      <c r="A125" s="15" t="n">
        <v>119</v>
      </c>
      <c r="B125" s="16" t="s">
        <v>138</v>
      </c>
      <c r="C125" s="18" t="n">
        <v>0</v>
      </c>
      <c r="D125" s="18" t="n">
        <v>0</v>
      </c>
      <c r="E125" s="18" t="n">
        <v>0</v>
      </c>
      <c r="F125" s="18" t="n">
        <v>0</v>
      </c>
      <c r="G125" s="18" t="n">
        <v>0</v>
      </c>
      <c r="H125" s="18" t="n">
        <v>0</v>
      </c>
      <c r="I125" s="18" t="n">
        <v>0</v>
      </c>
      <c r="J125" s="18" t="n">
        <f aca="false">E125-H125</f>
        <v>0</v>
      </c>
      <c r="K125" s="18" t="n">
        <v>0</v>
      </c>
      <c r="L125" s="18" t="n">
        <f aca="false">H125+K125</f>
        <v>0</v>
      </c>
      <c r="M125" s="19" t="n">
        <v>0</v>
      </c>
      <c r="N125" s="18" t="n">
        <f aca="false">E125-L125</f>
        <v>0</v>
      </c>
      <c r="O125" s="19" t="n">
        <v>0</v>
      </c>
      <c r="P125" s="21" t="n">
        <v>0</v>
      </c>
    </row>
    <row r="126" customFormat="false" ht="30" hidden="false" customHeight="false" outlineLevel="0" collapsed="false">
      <c r="A126" s="15" t="n">
        <v>120</v>
      </c>
      <c r="B126" s="16" t="s">
        <v>139</v>
      </c>
      <c r="C126" s="18" t="n">
        <v>0</v>
      </c>
      <c r="D126" s="18" t="n">
        <v>0</v>
      </c>
      <c r="E126" s="18" t="n">
        <v>0</v>
      </c>
      <c r="F126" s="18" t="n">
        <v>0</v>
      </c>
      <c r="G126" s="18" t="n">
        <v>0</v>
      </c>
      <c r="H126" s="18" t="n">
        <v>0</v>
      </c>
      <c r="I126" s="18" t="n">
        <v>0</v>
      </c>
      <c r="J126" s="18" t="n">
        <f aca="false">E126-H126</f>
        <v>0</v>
      </c>
      <c r="K126" s="18" t="n">
        <v>0</v>
      </c>
      <c r="L126" s="18" t="n">
        <f aca="false">H126+K126</f>
        <v>0</v>
      </c>
      <c r="M126" s="19" t="n">
        <v>0</v>
      </c>
      <c r="N126" s="18" t="n">
        <f aca="false">E126-L126</f>
        <v>0</v>
      </c>
      <c r="O126" s="19" t="n">
        <v>0</v>
      </c>
      <c r="P126" s="21" t="n">
        <v>0</v>
      </c>
    </row>
    <row r="127" customFormat="false" ht="30" hidden="false" customHeight="false" outlineLevel="0" collapsed="false">
      <c r="A127" s="15" t="n">
        <v>121</v>
      </c>
      <c r="B127" s="16" t="s">
        <v>140</v>
      </c>
      <c r="C127" s="18" t="n">
        <v>0</v>
      </c>
      <c r="D127" s="18" t="n">
        <v>0</v>
      </c>
      <c r="E127" s="18" t="n">
        <v>0</v>
      </c>
      <c r="F127" s="18" t="n">
        <v>0</v>
      </c>
      <c r="G127" s="18" t="n">
        <v>0</v>
      </c>
      <c r="H127" s="18" t="n">
        <v>0</v>
      </c>
      <c r="I127" s="18" t="n">
        <v>0</v>
      </c>
      <c r="J127" s="18" t="n">
        <f aca="false">E127-H127</f>
        <v>0</v>
      </c>
      <c r="K127" s="18" t="n">
        <v>0</v>
      </c>
      <c r="L127" s="18" t="n">
        <f aca="false">H127+K127</f>
        <v>0</v>
      </c>
      <c r="M127" s="19" t="n">
        <v>0</v>
      </c>
      <c r="N127" s="18" t="n">
        <f aca="false">E127-L127</f>
        <v>0</v>
      </c>
      <c r="O127" s="19" t="n">
        <v>0</v>
      </c>
      <c r="P127" s="21" t="n">
        <v>0</v>
      </c>
    </row>
    <row r="128" customFormat="false" ht="30" hidden="false" customHeight="false" outlineLevel="0" collapsed="false">
      <c r="A128" s="15" t="n">
        <v>122</v>
      </c>
      <c r="B128" s="16" t="s">
        <v>141</v>
      </c>
      <c r="C128" s="18" t="n">
        <v>0</v>
      </c>
      <c r="D128" s="18" t="n">
        <v>0</v>
      </c>
      <c r="E128" s="18" t="n">
        <v>0</v>
      </c>
      <c r="F128" s="18" t="n">
        <v>0</v>
      </c>
      <c r="G128" s="18" t="n">
        <v>0</v>
      </c>
      <c r="H128" s="18" t="n">
        <v>0</v>
      </c>
      <c r="I128" s="18" t="n">
        <v>0</v>
      </c>
      <c r="J128" s="18" t="n">
        <f aca="false">E128-H128</f>
        <v>0</v>
      </c>
      <c r="K128" s="18" t="n">
        <v>0</v>
      </c>
      <c r="L128" s="18" t="n">
        <f aca="false">H128+K128</f>
        <v>0</v>
      </c>
      <c r="M128" s="19" t="n">
        <v>0</v>
      </c>
      <c r="N128" s="18" t="n">
        <f aca="false">E128-L128</f>
        <v>0</v>
      </c>
      <c r="O128" s="19" t="n">
        <v>0</v>
      </c>
      <c r="P128" s="21" t="n">
        <v>0</v>
      </c>
    </row>
    <row r="129" customFormat="false" ht="30" hidden="false" customHeight="false" outlineLevel="0" collapsed="false">
      <c r="A129" s="15" t="n">
        <v>123</v>
      </c>
      <c r="B129" s="16" t="s">
        <v>142</v>
      </c>
      <c r="C129" s="18" t="n">
        <v>0</v>
      </c>
      <c r="D129" s="18" t="n">
        <v>0</v>
      </c>
      <c r="E129" s="18" t="n">
        <v>0</v>
      </c>
      <c r="F129" s="18" t="n">
        <v>0</v>
      </c>
      <c r="G129" s="18" t="n">
        <v>0</v>
      </c>
      <c r="H129" s="18" t="n">
        <v>0</v>
      </c>
      <c r="I129" s="18" t="n">
        <v>0</v>
      </c>
      <c r="J129" s="18" t="n">
        <f aca="false">E129-H129</f>
        <v>0</v>
      </c>
      <c r="K129" s="18" t="n">
        <v>0</v>
      </c>
      <c r="L129" s="18" t="n">
        <f aca="false">H129+K129</f>
        <v>0</v>
      </c>
      <c r="M129" s="19" t="n">
        <v>0</v>
      </c>
      <c r="N129" s="18" t="n">
        <f aca="false">E129-L129</f>
        <v>0</v>
      </c>
      <c r="O129" s="19" t="n">
        <v>0</v>
      </c>
      <c r="P129" s="21" t="n">
        <v>0</v>
      </c>
    </row>
    <row r="130" customFormat="false" ht="30" hidden="false" customHeight="false" outlineLevel="0" collapsed="false">
      <c r="A130" s="15" t="n">
        <v>124</v>
      </c>
      <c r="B130" s="16" t="s">
        <v>143</v>
      </c>
      <c r="C130" s="18" t="n">
        <v>0</v>
      </c>
      <c r="D130" s="18" t="n">
        <v>0</v>
      </c>
      <c r="E130" s="18" t="n">
        <v>0</v>
      </c>
      <c r="F130" s="18" t="n">
        <v>0</v>
      </c>
      <c r="G130" s="18" t="n">
        <v>0</v>
      </c>
      <c r="H130" s="18" t="n">
        <v>0</v>
      </c>
      <c r="I130" s="18" t="n">
        <v>0</v>
      </c>
      <c r="J130" s="18" t="n">
        <f aca="false">E130-H130</f>
        <v>0</v>
      </c>
      <c r="K130" s="18" t="n">
        <v>0</v>
      </c>
      <c r="L130" s="18" t="n">
        <f aca="false">H130+K130</f>
        <v>0</v>
      </c>
      <c r="M130" s="19" t="n">
        <v>0</v>
      </c>
      <c r="N130" s="18" t="n">
        <f aca="false">E130-L130</f>
        <v>0</v>
      </c>
      <c r="O130" s="19" t="n">
        <v>0</v>
      </c>
      <c r="P130" s="21" t="n">
        <v>0</v>
      </c>
    </row>
    <row r="131" customFormat="false" ht="30" hidden="false" customHeight="false" outlineLevel="0" collapsed="false">
      <c r="A131" s="15" t="n">
        <v>125</v>
      </c>
      <c r="B131" s="16" t="s">
        <v>144</v>
      </c>
      <c r="C131" s="18" t="n">
        <v>0</v>
      </c>
      <c r="D131" s="18" t="n">
        <v>0</v>
      </c>
      <c r="E131" s="18" t="n">
        <v>0</v>
      </c>
      <c r="F131" s="18" t="n">
        <v>0</v>
      </c>
      <c r="G131" s="18" t="n">
        <v>0</v>
      </c>
      <c r="H131" s="18" t="n">
        <v>0</v>
      </c>
      <c r="I131" s="18" t="n">
        <v>0</v>
      </c>
      <c r="J131" s="18" t="n">
        <f aca="false">E131-H131</f>
        <v>0</v>
      </c>
      <c r="K131" s="18" t="n">
        <v>0</v>
      </c>
      <c r="L131" s="18" t="n">
        <f aca="false">H131+K131</f>
        <v>0</v>
      </c>
      <c r="M131" s="19" t="n">
        <v>0</v>
      </c>
      <c r="N131" s="18" t="n">
        <f aca="false">E131-L131</f>
        <v>0</v>
      </c>
      <c r="O131" s="19" t="n">
        <v>0</v>
      </c>
      <c r="P131" s="21" t="n">
        <v>0</v>
      </c>
    </row>
    <row r="132" customFormat="false" ht="15" hidden="false" customHeight="false" outlineLevel="0" collapsed="false">
      <c r="A132" s="15" t="n">
        <v>126</v>
      </c>
      <c r="B132" s="16" t="s">
        <v>145</v>
      </c>
      <c r="C132" s="18" t="n">
        <v>0</v>
      </c>
      <c r="D132" s="18" t="n">
        <v>0</v>
      </c>
      <c r="E132" s="18" t="n">
        <v>0</v>
      </c>
      <c r="F132" s="18" t="n">
        <v>0</v>
      </c>
      <c r="G132" s="18" t="n">
        <v>0</v>
      </c>
      <c r="H132" s="18" t="n">
        <v>0</v>
      </c>
      <c r="I132" s="18" t="n">
        <v>0</v>
      </c>
      <c r="J132" s="18" t="n">
        <f aca="false">E132-H132</f>
        <v>0</v>
      </c>
      <c r="K132" s="18" t="n">
        <v>0</v>
      </c>
      <c r="L132" s="18" t="n">
        <f aca="false">H132+K132</f>
        <v>0</v>
      </c>
      <c r="M132" s="19" t="n">
        <v>0</v>
      </c>
      <c r="N132" s="18" t="n">
        <f aca="false">E132-L132</f>
        <v>0</v>
      </c>
      <c r="O132" s="19" t="n">
        <v>0</v>
      </c>
      <c r="P132" s="21" t="n">
        <v>0</v>
      </c>
    </row>
    <row r="133" customFormat="false" ht="30" hidden="false" customHeight="false" outlineLevel="0" collapsed="false">
      <c r="A133" s="15" t="n">
        <v>127</v>
      </c>
      <c r="B133" s="16" t="s">
        <v>146</v>
      </c>
      <c r="C133" s="18" t="n">
        <v>0</v>
      </c>
      <c r="D133" s="18" t="n">
        <v>0</v>
      </c>
      <c r="E133" s="18" t="n">
        <v>0</v>
      </c>
      <c r="F133" s="18" t="n">
        <v>0</v>
      </c>
      <c r="G133" s="18" t="n">
        <v>0</v>
      </c>
      <c r="H133" s="18" t="n">
        <v>0</v>
      </c>
      <c r="I133" s="18" t="n">
        <v>0</v>
      </c>
      <c r="J133" s="18" t="n">
        <f aca="false">E133-H133</f>
        <v>0</v>
      </c>
      <c r="K133" s="18" t="n">
        <v>0</v>
      </c>
      <c r="L133" s="18" t="n">
        <f aca="false">H133+K133</f>
        <v>0</v>
      </c>
      <c r="M133" s="19" t="n">
        <v>0</v>
      </c>
      <c r="N133" s="18" t="n">
        <f aca="false">E133-L133</f>
        <v>0</v>
      </c>
      <c r="O133" s="19" t="n">
        <v>0</v>
      </c>
      <c r="P133" s="21" t="n">
        <v>0</v>
      </c>
    </row>
    <row r="134" customFormat="false" ht="30" hidden="false" customHeight="false" outlineLevel="0" collapsed="false">
      <c r="A134" s="15" t="n">
        <v>128</v>
      </c>
      <c r="B134" s="16" t="s">
        <v>147</v>
      </c>
      <c r="C134" s="18" t="n">
        <v>0</v>
      </c>
      <c r="D134" s="18" t="n">
        <v>0</v>
      </c>
      <c r="E134" s="18" t="n">
        <v>0</v>
      </c>
      <c r="F134" s="18" t="n">
        <v>0</v>
      </c>
      <c r="G134" s="18" t="n">
        <v>0</v>
      </c>
      <c r="H134" s="18" t="n">
        <v>0</v>
      </c>
      <c r="I134" s="18" t="n">
        <v>0</v>
      </c>
      <c r="J134" s="18" t="n">
        <f aca="false">E134-H134</f>
        <v>0</v>
      </c>
      <c r="K134" s="18" t="n">
        <v>0</v>
      </c>
      <c r="L134" s="18" t="n">
        <f aca="false">H134+K134</f>
        <v>0</v>
      </c>
      <c r="M134" s="19" t="n">
        <v>0</v>
      </c>
      <c r="N134" s="18" t="n">
        <f aca="false">E134-L134</f>
        <v>0</v>
      </c>
      <c r="O134" s="19" t="n">
        <v>0</v>
      </c>
      <c r="P134" s="21" t="n">
        <v>0</v>
      </c>
    </row>
    <row r="135" customFormat="false" ht="15" hidden="false" customHeight="false" outlineLevel="0" collapsed="false">
      <c r="A135" s="15" t="n">
        <v>129</v>
      </c>
      <c r="B135" s="16" t="s">
        <v>148</v>
      </c>
      <c r="C135" s="18" t="n">
        <v>0</v>
      </c>
      <c r="D135" s="18" t="n">
        <v>0</v>
      </c>
      <c r="E135" s="18" t="n">
        <v>0</v>
      </c>
      <c r="F135" s="18" t="n">
        <v>0</v>
      </c>
      <c r="G135" s="18" t="n">
        <v>0</v>
      </c>
      <c r="H135" s="18" t="n">
        <v>0</v>
      </c>
      <c r="I135" s="18" t="n">
        <v>0</v>
      </c>
      <c r="J135" s="18" t="n">
        <f aca="false">E135-H135</f>
        <v>0</v>
      </c>
      <c r="K135" s="18" t="n">
        <v>0</v>
      </c>
      <c r="L135" s="18" t="n">
        <f aca="false">H135+K135</f>
        <v>0</v>
      </c>
      <c r="M135" s="19" t="n">
        <v>0</v>
      </c>
      <c r="N135" s="18" t="n">
        <f aca="false">E135-L135</f>
        <v>0</v>
      </c>
      <c r="O135" s="19" t="n">
        <v>0</v>
      </c>
      <c r="P135" s="21" t="n">
        <v>0</v>
      </c>
    </row>
    <row r="136" customFormat="false" ht="15" hidden="false" customHeight="false" outlineLevel="0" collapsed="false">
      <c r="A136" s="15" t="n">
        <v>130</v>
      </c>
      <c r="B136" s="16" t="s">
        <v>149</v>
      </c>
      <c r="C136" s="18" t="n">
        <v>0</v>
      </c>
      <c r="D136" s="18" t="n">
        <v>0</v>
      </c>
      <c r="E136" s="18" t="n">
        <v>0</v>
      </c>
      <c r="F136" s="18" t="n">
        <v>0</v>
      </c>
      <c r="G136" s="18" t="n">
        <v>0</v>
      </c>
      <c r="H136" s="18" t="n">
        <v>0</v>
      </c>
      <c r="I136" s="18" t="n">
        <v>0</v>
      </c>
      <c r="J136" s="18" t="n">
        <f aca="false">E136-H136</f>
        <v>0</v>
      </c>
      <c r="K136" s="18" t="n">
        <v>0</v>
      </c>
      <c r="L136" s="18" t="n">
        <f aca="false">H136+K136</f>
        <v>0</v>
      </c>
      <c r="M136" s="19" t="n">
        <v>0</v>
      </c>
      <c r="N136" s="18" t="n">
        <f aca="false">E136-L136</f>
        <v>0</v>
      </c>
      <c r="O136" s="19" t="n">
        <v>0</v>
      </c>
      <c r="P136" s="21" t="n">
        <v>0</v>
      </c>
    </row>
    <row r="137" customFormat="false" ht="30" hidden="false" customHeight="false" outlineLevel="0" collapsed="false">
      <c r="A137" s="15" t="n">
        <v>131</v>
      </c>
      <c r="B137" s="16" t="s">
        <v>150</v>
      </c>
      <c r="C137" s="18" t="n">
        <v>0</v>
      </c>
      <c r="D137" s="18" t="n">
        <v>0</v>
      </c>
      <c r="E137" s="18" t="n">
        <v>0</v>
      </c>
      <c r="F137" s="18" t="n">
        <v>0</v>
      </c>
      <c r="G137" s="18" t="n">
        <v>0</v>
      </c>
      <c r="H137" s="18" t="n">
        <v>0</v>
      </c>
      <c r="I137" s="18" t="n">
        <v>0</v>
      </c>
      <c r="J137" s="18" t="n">
        <f aca="false">E137-H137</f>
        <v>0</v>
      </c>
      <c r="K137" s="18" t="n">
        <v>0</v>
      </c>
      <c r="L137" s="18" t="n">
        <f aca="false">H137+K137</f>
        <v>0</v>
      </c>
      <c r="M137" s="19" t="n">
        <v>0</v>
      </c>
      <c r="N137" s="18" t="n">
        <f aca="false">E137-L137</f>
        <v>0</v>
      </c>
      <c r="O137" s="19" t="n">
        <v>0</v>
      </c>
      <c r="P137" s="21" t="n">
        <v>0</v>
      </c>
    </row>
    <row r="138" customFormat="false" ht="15" hidden="false" customHeight="false" outlineLevel="0" collapsed="false">
      <c r="A138" s="15" t="n">
        <v>132</v>
      </c>
      <c r="B138" s="16" t="s">
        <v>151</v>
      </c>
      <c r="C138" s="18" t="n">
        <v>0</v>
      </c>
      <c r="D138" s="18" t="n">
        <v>0</v>
      </c>
      <c r="E138" s="18" t="n">
        <v>0</v>
      </c>
      <c r="F138" s="18" t="n">
        <v>0</v>
      </c>
      <c r="G138" s="18" t="n">
        <v>0</v>
      </c>
      <c r="H138" s="18" t="n">
        <v>0</v>
      </c>
      <c r="I138" s="18" t="n">
        <v>0</v>
      </c>
      <c r="J138" s="18" t="n">
        <f aca="false">E138-H138</f>
        <v>0</v>
      </c>
      <c r="K138" s="18" t="n">
        <v>0</v>
      </c>
      <c r="L138" s="18" t="n">
        <f aca="false">H138+K138</f>
        <v>0</v>
      </c>
      <c r="M138" s="19" t="n">
        <v>0</v>
      </c>
      <c r="N138" s="18" t="n">
        <f aca="false">E138-L138</f>
        <v>0</v>
      </c>
      <c r="O138" s="19" t="n">
        <v>0</v>
      </c>
      <c r="P138" s="21" t="n">
        <v>0</v>
      </c>
    </row>
    <row r="139" customFormat="false" ht="15" hidden="false" customHeight="false" outlineLevel="0" collapsed="false">
      <c r="A139" s="15" t="n">
        <v>133</v>
      </c>
      <c r="B139" s="16" t="s">
        <v>152</v>
      </c>
      <c r="C139" s="18" t="n">
        <v>0</v>
      </c>
      <c r="D139" s="18" t="n">
        <v>0</v>
      </c>
      <c r="E139" s="18" t="n">
        <v>0</v>
      </c>
      <c r="F139" s="18" t="n">
        <v>0</v>
      </c>
      <c r="G139" s="18" t="n">
        <v>0</v>
      </c>
      <c r="H139" s="18" t="n">
        <v>0</v>
      </c>
      <c r="I139" s="18" t="n">
        <v>0</v>
      </c>
      <c r="J139" s="18" t="n">
        <f aca="false">E139-H139</f>
        <v>0</v>
      </c>
      <c r="K139" s="18" t="n">
        <v>0</v>
      </c>
      <c r="L139" s="18" t="n">
        <f aca="false">H139+K139</f>
        <v>0</v>
      </c>
      <c r="M139" s="19" t="n">
        <v>0</v>
      </c>
      <c r="N139" s="18" t="n">
        <f aca="false">E139-L139</f>
        <v>0</v>
      </c>
      <c r="O139" s="19" t="n">
        <v>0</v>
      </c>
      <c r="P139" s="21" t="n">
        <v>0</v>
      </c>
    </row>
    <row r="140" customFormat="false" ht="30" hidden="false" customHeight="false" outlineLevel="0" collapsed="false">
      <c r="A140" s="15" t="n">
        <v>134</v>
      </c>
      <c r="B140" s="16" t="s">
        <v>153</v>
      </c>
      <c r="C140" s="18" t="n">
        <v>0</v>
      </c>
      <c r="D140" s="18" t="n">
        <v>0</v>
      </c>
      <c r="E140" s="18" t="n">
        <v>0</v>
      </c>
      <c r="F140" s="18" t="n">
        <v>0</v>
      </c>
      <c r="G140" s="18" t="n">
        <v>0</v>
      </c>
      <c r="H140" s="18" t="n">
        <v>0</v>
      </c>
      <c r="I140" s="18" t="n">
        <v>0</v>
      </c>
      <c r="J140" s="18" t="n">
        <f aca="false">E140-H140</f>
        <v>0</v>
      </c>
      <c r="K140" s="18" t="n">
        <v>0</v>
      </c>
      <c r="L140" s="18" t="n">
        <f aca="false">H140+K140</f>
        <v>0</v>
      </c>
      <c r="M140" s="19" t="n">
        <v>0</v>
      </c>
      <c r="N140" s="18" t="n">
        <f aca="false">E140-L140</f>
        <v>0</v>
      </c>
      <c r="O140" s="19" t="n">
        <v>0</v>
      </c>
      <c r="P140" s="21" t="n">
        <v>0</v>
      </c>
    </row>
    <row r="141" customFormat="false" ht="15" hidden="false" customHeight="false" outlineLevel="0" collapsed="false">
      <c r="A141" s="15" t="n">
        <v>135</v>
      </c>
      <c r="B141" s="16" t="s">
        <v>154</v>
      </c>
      <c r="C141" s="18" t="n">
        <v>0</v>
      </c>
      <c r="D141" s="18" t="n">
        <v>0</v>
      </c>
      <c r="E141" s="18" t="n">
        <v>0</v>
      </c>
      <c r="F141" s="18" t="n">
        <v>0</v>
      </c>
      <c r="G141" s="18" t="n">
        <v>0</v>
      </c>
      <c r="H141" s="18" t="n">
        <v>0</v>
      </c>
      <c r="I141" s="18" t="n">
        <v>0</v>
      </c>
      <c r="J141" s="18" t="n">
        <f aca="false">E141-H141</f>
        <v>0</v>
      </c>
      <c r="K141" s="18" t="n">
        <v>0</v>
      </c>
      <c r="L141" s="18" t="n">
        <f aca="false">H141+K141</f>
        <v>0</v>
      </c>
      <c r="M141" s="19" t="n">
        <v>0</v>
      </c>
      <c r="N141" s="18" t="n">
        <f aca="false">E141-L141</f>
        <v>0</v>
      </c>
      <c r="O141" s="19" t="n">
        <v>0</v>
      </c>
      <c r="P141" s="21" t="n">
        <v>0</v>
      </c>
    </row>
    <row r="142" customFormat="false" ht="15" hidden="false" customHeight="false" outlineLevel="0" collapsed="false">
      <c r="A142" s="15" t="n">
        <v>136</v>
      </c>
      <c r="B142" s="16" t="s">
        <v>155</v>
      </c>
      <c r="C142" s="18" t="n">
        <v>0</v>
      </c>
      <c r="D142" s="18" t="n">
        <v>0</v>
      </c>
      <c r="E142" s="18" t="n">
        <v>0</v>
      </c>
      <c r="F142" s="18" t="n">
        <v>0</v>
      </c>
      <c r="G142" s="18" t="n">
        <v>0</v>
      </c>
      <c r="H142" s="18" t="n">
        <v>0</v>
      </c>
      <c r="I142" s="18" t="n">
        <v>0</v>
      </c>
      <c r="J142" s="18" t="n">
        <f aca="false">E142-H142</f>
        <v>0</v>
      </c>
      <c r="K142" s="18" t="n">
        <v>0</v>
      </c>
      <c r="L142" s="18" t="n">
        <f aca="false">H142+K142</f>
        <v>0</v>
      </c>
      <c r="M142" s="19" t="n">
        <v>0</v>
      </c>
      <c r="N142" s="18" t="n">
        <f aca="false">E142-L142</f>
        <v>0</v>
      </c>
      <c r="O142" s="19" t="n">
        <v>0</v>
      </c>
      <c r="P142" s="21" t="n">
        <v>0</v>
      </c>
    </row>
    <row r="143" customFormat="false" ht="15" hidden="false" customHeight="false" outlineLevel="0" collapsed="false">
      <c r="A143" s="15" t="n">
        <v>137</v>
      </c>
      <c r="B143" s="16" t="s">
        <v>156</v>
      </c>
      <c r="C143" s="18" t="n">
        <v>0</v>
      </c>
      <c r="D143" s="18" t="n">
        <v>0</v>
      </c>
      <c r="E143" s="18" t="n">
        <v>0</v>
      </c>
      <c r="F143" s="18" t="n">
        <v>0</v>
      </c>
      <c r="G143" s="18" t="n">
        <v>0</v>
      </c>
      <c r="H143" s="18" t="n">
        <v>0</v>
      </c>
      <c r="I143" s="18" t="n">
        <v>0</v>
      </c>
      <c r="J143" s="18" t="n">
        <f aca="false">E143-H143</f>
        <v>0</v>
      </c>
      <c r="K143" s="18" t="n">
        <v>0</v>
      </c>
      <c r="L143" s="18" t="n">
        <f aca="false">H143+K143</f>
        <v>0</v>
      </c>
      <c r="M143" s="19" t="n">
        <v>0</v>
      </c>
      <c r="N143" s="18" t="n">
        <f aca="false">E143-L143</f>
        <v>0</v>
      </c>
      <c r="O143" s="19" t="n">
        <v>0</v>
      </c>
      <c r="P143" s="21" t="n">
        <v>0</v>
      </c>
    </row>
    <row r="144" customFormat="false" ht="15" hidden="false" customHeight="false" outlineLevel="0" collapsed="false">
      <c r="A144" s="15" t="n">
        <v>138</v>
      </c>
      <c r="B144" s="16" t="s">
        <v>157</v>
      </c>
      <c r="C144" s="18" t="n">
        <v>0</v>
      </c>
      <c r="D144" s="18" t="n">
        <v>0</v>
      </c>
      <c r="E144" s="18" t="n">
        <v>0</v>
      </c>
      <c r="F144" s="18" t="n">
        <v>0</v>
      </c>
      <c r="G144" s="18" t="n">
        <v>0</v>
      </c>
      <c r="H144" s="18" t="n">
        <v>0</v>
      </c>
      <c r="I144" s="18" t="n">
        <v>0</v>
      </c>
      <c r="J144" s="18" t="n">
        <f aca="false">E144-H144</f>
        <v>0</v>
      </c>
      <c r="K144" s="18" t="n">
        <v>0</v>
      </c>
      <c r="L144" s="18" t="n">
        <f aca="false">H144+K144</f>
        <v>0</v>
      </c>
      <c r="M144" s="19" t="n">
        <v>0</v>
      </c>
      <c r="N144" s="18" t="n">
        <f aca="false">E144-L144</f>
        <v>0</v>
      </c>
      <c r="O144" s="19" t="n">
        <v>0</v>
      </c>
      <c r="P144" s="21" t="n">
        <v>0</v>
      </c>
    </row>
    <row r="145" customFormat="false" ht="15" hidden="false" customHeight="false" outlineLevel="0" collapsed="false">
      <c r="A145" s="15" t="n">
        <v>139</v>
      </c>
      <c r="B145" s="16" t="s">
        <v>158</v>
      </c>
      <c r="C145" s="18" t="n">
        <v>0</v>
      </c>
      <c r="D145" s="18" t="n">
        <v>0</v>
      </c>
      <c r="E145" s="18" t="n">
        <v>0</v>
      </c>
      <c r="F145" s="18" t="n">
        <v>0</v>
      </c>
      <c r="G145" s="18" t="n">
        <v>0</v>
      </c>
      <c r="H145" s="18" t="n">
        <v>0</v>
      </c>
      <c r="I145" s="18" t="n">
        <v>0</v>
      </c>
      <c r="J145" s="18" t="n">
        <f aca="false">E145-H145</f>
        <v>0</v>
      </c>
      <c r="K145" s="18" t="n">
        <v>0</v>
      </c>
      <c r="L145" s="18" t="n">
        <f aca="false">H145+K145</f>
        <v>0</v>
      </c>
      <c r="M145" s="19" t="n">
        <v>0</v>
      </c>
      <c r="N145" s="18" t="n">
        <f aca="false">E145-L145</f>
        <v>0</v>
      </c>
      <c r="O145" s="19" t="n">
        <v>0</v>
      </c>
      <c r="P145" s="21" t="n">
        <v>0</v>
      </c>
    </row>
    <row r="146" customFormat="false" ht="30" hidden="false" customHeight="false" outlineLevel="0" collapsed="false">
      <c r="A146" s="15" t="n">
        <v>140</v>
      </c>
      <c r="B146" s="16" t="s">
        <v>159</v>
      </c>
      <c r="C146" s="18" t="n">
        <v>0</v>
      </c>
      <c r="D146" s="18" t="n">
        <v>0</v>
      </c>
      <c r="E146" s="18" t="n">
        <v>0</v>
      </c>
      <c r="F146" s="18" t="n">
        <v>0</v>
      </c>
      <c r="G146" s="18" t="n">
        <v>0</v>
      </c>
      <c r="H146" s="18" t="n">
        <v>0</v>
      </c>
      <c r="I146" s="18" t="n">
        <v>0</v>
      </c>
      <c r="J146" s="18" t="n">
        <f aca="false">E146-H146</f>
        <v>0</v>
      </c>
      <c r="K146" s="18" t="n">
        <v>0</v>
      </c>
      <c r="L146" s="18" t="n">
        <f aca="false">H146+K146</f>
        <v>0</v>
      </c>
      <c r="M146" s="19" t="n">
        <v>0</v>
      </c>
      <c r="N146" s="18" t="n">
        <f aca="false">E146-L146</f>
        <v>0</v>
      </c>
      <c r="O146" s="19" t="n">
        <v>0</v>
      </c>
      <c r="P146" s="21" t="n">
        <v>0</v>
      </c>
    </row>
    <row r="147" customFormat="false" ht="15" hidden="false" customHeight="false" outlineLevel="0" collapsed="false">
      <c r="A147" s="15" t="n">
        <v>141</v>
      </c>
      <c r="B147" s="16" t="s">
        <v>160</v>
      </c>
      <c r="C147" s="18" t="n">
        <v>0</v>
      </c>
      <c r="D147" s="18" t="n">
        <v>0</v>
      </c>
      <c r="E147" s="18" t="n">
        <v>0</v>
      </c>
      <c r="F147" s="18" t="n">
        <v>0</v>
      </c>
      <c r="G147" s="18" t="n">
        <v>0</v>
      </c>
      <c r="H147" s="18" t="n">
        <v>0</v>
      </c>
      <c r="I147" s="18" t="n">
        <v>0</v>
      </c>
      <c r="J147" s="18" t="n">
        <f aca="false">E147-H147</f>
        <v>0</v>
      </c>
      <c r="K147" s="18" t="n">
        <v>0</v>
      </c>
      <c r="L147" s="18" t="n">
        <f aca="false">H147+K147</f>
        <v>0</v>
      </c>
      <c r="M147" s="19" t="n">
        <v>0</v>
      </c>
      <c r="N147" s="18" t="n">
        <f aca="false">E147-L147</f>
        <v>0</v>
      </c>
      <c r="O147" s="19" t="n">
        <v>0</v>
      </c>
      <c r="P147" s="21" t="n">
        <v>0</v>
      </c>
    </row>
    <row r="148" customFormat="false" ht="30" hidden="false" customHeight="true" outlineLevel="0" collapsed="false">
      <c r="B148" s="36" t="s">
        <v>161</v>
      </c>
      <c r="C148" s="37" t="n">
        <f aca="false">SUM(C7:C147)</f>
        <v>2746078231.23</v>
      </c>
      <c r="D148" s="37" t="n">
        <f aca="false">SUM(D7:D147)</f>
        <v>-172388035.15</v>
      </c>
      <c r="E148" s="38" t="n">
        <f aca="false">SUM(E7:E147)</f>
        <v>2573690196.08</v>
      </c>
      <c r="F148" s="37" t="n">
        <f aca="false">SUM(F7:F147)</f>
        <v>423121321.7</v>
      </c>
      <c r="G148" s="39" t="n">
        <f aca="false">SUM(G7:G147)</f>
        <v>0</v>
      </c>
      <c r="H148" s="40" t="n">
        <f aca="false">SUM(H7:H147)</f>
        <v>423121321.7</v>
      </c>
      <c r="I148" s="41" t="n">
        <f aca="false">H148/E148*100</f>
        <v>16.4402585184673</v>
      </c>
      <c r="J148" s="37" t="n">
        <f aca="false">E148-H148</f>
        <v>2150568874.38</v>
      </c>
      <c r="K148" s="42" t="n">
        <f aca="false">SUM(K7:K147)</f>
        <v>207812330.34</v>
      </c>
      <c r="L148" s="38" t="n">
        <f aca="false">H148+K148</f>
        <v>630933652.04</v>
      </c>
      <c r="M148" s="41" t="n">
        <f aca="false">L148/E148*100</f>
        <v>24.5147474626502</v>
      </c>
      <c r="N148" s="37" t="n">
        <f aca="false">E148-L148</f>
        <v>1942756544.04</v>
      </c>
      <c r="O148" s="41" t="n">
        <f aca="false">N148/E148*100</f>
        <v>75.4852525373498</v>
      </c>
      <c r="P148" s="43" t="n">
        <v>1623446633.38</v>
      </c>
    </row>
    <row r="149" customFormat="false" ht="15.75" hidden="false" customHeight="false" outlineLevel="0" collapsed="false">
      <c r="B149" s="0" t="s">
        <v>162</v>
      </c>
    </row>
    <row r="152" customFormat="false" ht="15" hidden="false" customHeight="false" outlineLevel="0" collapsed="false">
      <c r="B152" s="0" t="s">
        <v>163</v>
      </c>
    </row>
  </sheetData>
  <autoFilter ref="B6:P6"/>
  <mergeCells count="5">
    <mergeCell ref="B1:P1"/>
    <mergeCell ref="B2:P2"/>
    <mergeCell ref="B3:P3"/>
    <mergeCell ref="B4:P4"/>
    <mergeCell ref="M5:P5"/>
  </mergeCells>
  <printOptions headings="false" gridLines="false" gridLinesSet="true" horizontalCentered="true" verticalCentered="false"/>
  <pageMargins left="0.39375" right="0.39375" top="0.747916666666667" bottom="0.748611111111111" header="0.511805555555555" footer="0.315277777777778"/>
  <pageSetup paperSize="1" scale="47" firstPageNumber="0" fitToWidth="1" fitToHeight="1" pageOrder="downThenOver" orientation="landscape" blackAndWhite="false" draft="false" cellComments="none" useFirstPageNumber="false" horizontalDpi="300" verticalDpi="300" copies="1"/>
  <headerFooter differentFirst="false" differentOddEven="false">
    <oddHeader/>
    <oddFooter>&amp;L&amp;F / 
&amp;A&amp;CUECMGP - NCG&amp;R&amp;P / &amp;N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7030A0"/>
    <pageSetUpPr fitToPage="false"/>
  </sheetPr>
  <dimension ref="A1:P132"/>
  <sheetViews>
    <sheetView showFormulas="false" showGridLines="true" showRowColHeaders="true" showZeros="true" rightToLeft="false" tabSelected="false" showOutlineSymbols="true" defaultGridColor="true" view="normal" topLeftCell="A1" colorId="64" zoomScale="89" zoomScaleNormal="89" zoomScalePageLayoutView="100" workbookViewId="0">
      <pane xSplit="2" ySplit="6" topLeftCell="I127" activePane="bottomRight" state="frozen"/>
      <selection pane="topLeft" activeCell="A1" activeCellId="0" sqref="A1"/>
      <selection pane="topRight" activeCell="I1" activeCellId="0" sqref="I1"/>
      <selection pane="bottomLeft" activeCell="A127" activeCellId="0" sqref="A127"/>
      <selection pane="bottomRight" activeCell="K142" activeCellId="0" sqref="K142"/>
    </sheetView>
  </sheetViews>
  <sheetFormatPr defaultColWidth="10.5390625" defaultRowHeight="15" zeroHeight="false" outlineLevelRow="0" outlineLevelCol="0"/>
  <cols>
    <col collapsed="false" customWidth="true" hidden="false" outlineLevel="0" max="1" min="1" style="0" width="5.71"/>
    <col collapsed="false" customWidth="true" hidden="false" outlineLevel="0" max="2" min="2" style="0" width="52.57"/>
    <col collapsed="false" customWidth="true" hidden="false" outlineLevel="0" max="6" min="3" style="0" width="16.71"/>
    <col collapsed="false" customWidth="true" hidden="false" outlineLevel="0" max="7" min="7" style="0" width="15.14"/>
    <col collapsed="false" customWidth="true" hidden="false" outlineLevel="0" max="8" min="8" style="0" width="16.71"/>
    <col collapsed="false" customWidth="true" hidden="false" outlineLevel="0" max="9" min="9" style="0" width="17.28"/>
    <col collapsed="false" customWidth="true" hidden="false" outlineLevel="0" max="10" min="10" style="0" width="16.28"/>
    <col collapsed="false" customWidth="true" hidden="false" outlineLevel="0" max="11" min="11" style="0" width="15"/>
    <col collapsed="false" customWidth="true" hidden="false" outlineLevel="0" max="13" min="12" style="0" width="16.71"/>
    <col collapsed="false" customWidth="true" hidden="false" outlineLevel="0" max="14" min="14" style="0" width="14.85"/>
    <col collapsed="false" customWidth="true" hidden="false" outlineLevel="0" max="16" min="16" style="0" width="17.28"/>
  </cols>
  <sheetData>
    <row r="1" customFormat="false" ht="15" hidden="false" customHeight="false" outlineLevel="0" collapsed="false">
      <c r="B1" s="1" t="s">
        <v>0</v>
      </c>
      <c r="C1" s="1"/>
      <c r="D1" s="1"/>
      <c r="E1" s="1"/>
      <c r="F1" s="1"/>
      <c r="G1" s="1"/>
      <c r="H1" s="1"/>
      <c r="I1" s="1"/>
      <c r="J1" s="1"/>
      <c r="K1" s="1"/>
      <c r="L1" s="1"/>
      <c r="M1" s="1"/>
      <c r="N1" s="1"/>
      <c r="O1" s="1"/>
      <c r="P1" s="1"/>
    </row>
    <row r="2" customFormat="false" ht="15" hidden="false" customHeight="false" outlineLevel="0" collapsed="false">
      <c r="B2" s="1" t="s">
        <v>1</v>
      </c>
      <c r="C2" s="1"/>
      <c r="D2" s="1"/>
      <c r="E2" s="1"/>
      <c r="F2" s="1"/>
      <c r="G2" s="1"/>
      <c r="H2" s="1"/>
      <c r="I2" s="1"/>
      <c r="J2" s="1"/>
      <c r="K2" s="1"/>
      <c r="L2" s="1"/>
      <c r="M2" s="1"/>
      <c r="N2" s="1"/>
      <c r="O2" s="1"/>
      <c r="P2" s="1"/>
    </row>
    <row r="3" customFormat="false" ht="15" hidden="false" customHeight="false" outlineLevel="0" collapsed="false">
      <c r="B3" s="1" t="s">
        <v>2</v>
      </c>
      <c r="C3" s="1"/>
      <c r="D3" s="1"/>
      <c r="E3" s="1"/>
      <c r="F3" s="1"/>
      <c r="G3" s="1"/>
      <c r="H3" s="1"/>
      <c r="I3" s="1"/>
      <c r="J3" s="1"/>
      <c r="K3" s="1"/>
      <c r="L3" s="1"/>
      <c r="M3" s="1"/>
      <c r="N3" s="1"/>
      <c r="O3" s="1"/>
      <c r="P3" s="1"/>
    </row>
    <row r="4" customFormat="false" ht="15" hidden="false" customHeight="false" outlineLevel="0" collapsed="false">
      <c r="B4" s="1" t="s">
        <v>3</v>
      </c>
      <c r="C4" s="1"/>
      <c r="D4" s="1"/>
      <c r="E4" s="1"/>
      <c r="F4" s="1"/>
      <c r="G4" s="1"/>
      <c r="H4" s="1"/>
      <c r="I4" s="1"/>
      <c r="J4" s="1"/>
      <c r="K4" s="1"/>
      <c r="L4" s="1"/>
      <c r="M4" s="1"/>
      <c r="N4" s="1"/>
      <c r="O4" s="1"/>
      <c r="P4" s="1"/>
    </row>
    <row r="5" customFormat="false" ht="16.5" hidden="false" customHeight="false" outlineLevel="0" collapsed="false">
      <c r="B5" s="2" t="s">
        <v>4</v>
      </c>
      <c r="C5" s="44" t="s">
        <v>164</v>
      </c>
      <c r="D5" s="44"/>
      <c r="E5" s="44"/>
      <c r="F5" s="44"/>
      <c r="G5" s="44"/>
      <c r="H5" s="44"/>
      <c r="I5" s="44"/>
      <c r="J5" s="44"/>
      <c r="K5" s="44"/>
      <c r="L5" s="8"/>
      <c r="M5" s="45" t="s">
        <v>6</v>
      </c>
      <c r="N5" s="45"/>
      <c r="O5" s="45"/>
      <c r="P5" s="45"/>
    </row>
    <row r="6" customFormat="false" ht="45.75" hidden="false" customHeight="false" outlineLevel="0" collapsed="false">
      <c r="B6" s="46" t="s">
        <v>7</v>
      </c>
      <c r="C6" s="11" t="s">
        <v>8</v>
      </c>
      <c r="D6" s="11" t="s">
        <v>9</v>
      </c>
      <c r="E6" s="11" t="s">
        <v>10</v>
      </c>
      <c r="F6" s="12" t="s">
        <v>11</v>
      </c>
      <c r="G6" s="12" t="s">
        <v>12</v>
      </c>
      <c r="H6" s="12" t="s">
        <v>13</v>
      </c>
      <c r="I6" s="12" t="s">
        <v>14</v>
      </c>
      <c r="J6" s="11" t="s">
        <v>15</v>
      </c>
      <c r="K6" s="11" t="s">
        <v>16</v>
      </c>
      <c r="L6" s="11" t="s">
        <v>17</v>
      </c>
      <c r="M6" s="12" t="s">
        <v>14</v>
      </c>
      <c r="N6" s="13" t="s">
        <v>18</v>
      </c>
      <c r="O6" s="12" t="s">
        <v>14</v>
      </c>
      <c r="P6" s="14" t="s">
        <v>19</v>
      </c>
    </row>
    <row r="7" customFormat="false" ht="30" hidden="false" customHeight="false" outlineLevel="0" collapsed="false">
      <c r="A7" s="15" t="n">
        <v>1</v>
      </c>
      <c r="B7" s="16" t="s">
        <v>21</v>
      </c>
      <c r="C7" s="17" t="n">
        <v>10170266</v>
      </c>
      <c r="D7" s="17" t="n">
        <v>3995435.85</v>
      </c>
      <c r="E7" s="17" t="n">
        <v>14165701.85</v>
      </c>
      <c r="F7" s="17" t="n">
        <v>8917969.69</v>
      </c>
      <c r="G7" s="18" t="n">
        <v>0</v>
      </c>
      <c r="H7" s="17" t="n">
        <f aca="false">+F7+G7</f>
        <v>8917969.69</v>
      </c>
      <c r="I7" s="19" t="n">
        <f aca="false">H7/E7*100</f>
        <v>62.9546617910781</v>
      </c>
      <c r="J7" s="17" t="n">
        <f aca="false">E7-H7</f>
        <v>5247732.16</v>
      </c>
      <c r="K7" s="18" t="n">
        <v>0</v>
      </c>
      <c r="L7" s="17" t="n">
        <f aca="false">+H7+K7</f>
        <v>8917969.69</v>
      </c>
      <c r="M7" s="19" t="n">
        <f aca="false">+L7/E7*100</f>
        <v>62.9546617910781</v>
      </c>
      <c r="N7" s="17" t="n">
        <f aca="false">+E7-L7</f>
        <v>5247732.16</v>
      </c>
      <c r="O7" s="18" t="n">
        <f aca="false">N7/E7*100</f>
        <v>37.0453382089219</v>
      </c>
      <c r="P7" s="20" t="n">
        <v>10170266</v>
      </c>
    </row>
    <row r="8" customFormat="false" ht="30" hidden="false" customHeight="false" outlineLevel="0" collapsed="false">
      <c r="A8" s="15" t="n">
        <v>2</v>
      </c>
      <c r="B8" s="16" t="s">
        <v>165</v>
      </c>
      <c r="C8" s="17" t="n">
        <v>2066253</v>
      </c>
      <c r="D8" s="18" t="n">
        <v>0</v>
      </c>
      <c r="E8" s="17" t="n">
        <v>2066253</v>
      </c>
      <c r="F8" s="17" t="n">
        <v>919403.04</v>
      </c>
      <c r="G8" s="18" t="n">
        <v>0</v>
      </c>
      <c r="H8" s="17" t="n">
        <f aca="false">+F8+G8</f>
        <v>919403.04</v>
      </c>
      <c r="I8" s="19" t="n">
        <f aca="false">H8/E8*100</f>
        <v>44.4961502778217</v>
      </c>
      <c r="J8" s="17" t="n">
        <f aca="false">+E8-H8</f>
        <v>1146849.96</v>
      </c>
      <c r="K8" s="18" t="n">
        <v>0</v>
      </c>
      <c r="L8" s="17" t="n">
        <f aca="false">+H8+K8</f>
        <v>919403.04</v>
      </c>
      <c r="M8" s="19" t="n">
        <f aca="false">+L8/E8*100</f>
        <v>44.4961502778217</v>
      </c>
      <c r="N8" s="17" t="n">
        <f aca="false">+E8-L8</f>
        <v>1146849.96</v>
      </c>
      <c r="O8" s="18" t="n">
        <f aca="false">N8/E8*100</f>
        <v>55.5038497221783</v>
      </c>
      <c r="P8" s="20" t="n">
        <v>93324</v>
      </c>
    </row>
    <row r="9" customFormat="false" ht="15" hidden="false" customHeight="false" outlineLevel="0" collapsed="false">
      <c r="A9" s="15" t="n">
        <v>3</v>
      </c>
      <c r="B9" s="16" t="s">
        <v>166</v>
      </c>
      <c r="C9" s="17" t="n">
        <v>339689</v>
      </c>
      <c r="D9" s="17" t="n">
        <v>400000</v>
      </c>
      <c r="E9" s="17" t="n">
        <v>739689</v>
      </c>
      <c r="F9" s="17" t="n">
        <v>402744.08</v>
      </c>
      <c r="G9" s="18" t="n">
        <v>0</v>
      </c>
      <c r="H9" s="17" t="n">
        <f aca="false">+F9+G9</f>
        <v>402744.08</v>
      </c>
      <c r="I9" s="19" t="n">
        <f aca="false">H9/E9*100</f>
        <v>54.447758449835</v>
      </c>
      <c r="J9" s="17" t="n">
        <f aca="false">+E9-H9</f>
        <v>336944.92</v>
      </c>
      <c r="K9" s="17" t="n">
        <v>336944.92</v>
      </c>
      <c r="L9" s="17" t="n">
        <f aca="false">+H9+K9</f>
        <v>739689</v>
      </c>
      <c r="M9" s="19" t="n">
        <f aca="false">+L9/E9*100</f>
        <v>100</v>
      </c>
      <c r="N9" s="18" t="n">
        <f aca="false">+E9-L9</f>
        <v>0</v>
      </c>
      <c r="O9" s="18" t="n">
        <f aca="false">N9/E9*100</f>
        <v>0</v>
      </c>
      <c r="P9" s="20" t="n">
        <v>739689</v>
      </c>
    </row>
    <row r="10" customFormat="false" ht="30" hidden="false" customHeight="false" outlineLevel="0" collapsed="false">
      <c r="A10" s="15" t="n">
        <v>4</v>
      </c>
      <c r="B10" s="16" t="s">
        <v>94</v>
      </c>
      <c r="C10" s="17" t="n">
        <v>1961000</v>
      </c>
      <c r="D10" s="18" t="n">
        <v>0</v>
      </c>
      <c r="E10" s="17" t="n">
        <v>1961000</v>
      </c>
      <c r="F10" s="17" t="n">
        <v>651764.4</v>
      </c>
      <c r="G10" s="18" t="n">
        <v>0</v>
      </c>
      <c r="H10" s="17" t="n">
        <f aca="false">+F10+G10</f>
        <v>651764.4</v>
      </c>
      <c r="I10" s="19" t="n">
        <f aca="false">H10/E10*100</f>
        <v>33.2363284038756</v>
      </c>
      <c r="J10" s="17" t="n">
        <f aca="false">+E10-H10</f>
        <v>1309235.6</v>
      </c>
      <c r="K10" s="18" t="n">
        <v>0</v>
      </c>
      <c r="L10" s="17" t="n">
        <f aca="false">+H10+K10</f>
        <v>651764.4</v>
      </c>
      <c r="M10" s="19" t="n">
        <f aca="false">+L10/E10*100</f>
        <v>33.2363284038756</v>
      </c>
      <c r="N10" s="17" t="n">
        <f aca="false">+E10-L10</f>
        <v>1309235.6</v>
      </c>
      <c r="O10" s="18" t="n">
        <f aca="false">N10/E10*100</f>
        <v>66.7636715961244</v>
      </c>
      <c r="P10" s="20" t="n">
        <v>1961000</v>
      </c>
    </row>
    <row r="11" customFormat="false" ht="15" hidden="false" customHeight="false" outlineLevel="0" collapsed="false">
      <c r="A11" s="15" t="n">
        <v>5</v>
      </c>
      <c r="B11" s="16" t="s">
        <v>61</v>
      </c>
      <c r="C11" s="17" t="n">
        <v>718139</v>
      </c>
      <c r="D11" s="17" t="n">
        <v>993767</v>
      </c>
      <c r="E11" s="17" t="n">
        <v>1711906</v>
      </c>
      <c r="F11" s="17" t="n">
        <v>574435.38</v>
      </c>
      <c r="G11" s="18" t="n">
        <v>0</v>
      </c>
      <c r="H11" s="17" t="n">
        <f aca="false">+F11+G11</f>
        <v>574435.38</v>
      </c>
      <c r="I11" s="19" t="n">
        <f aca="false">H11/E11*100</f>
        <v>33.5553108640311</v>
      </c>
      <c r="J11" s="17" t="n">
        <f aca="false">+E11-H11</f>
        <v>1137470.62</v>
      </c>
      <c r="K11" s="18" t="n">
        <v>0</v>
      </c>
      <c r="L11" s="17" t="n">
        <f aca="false">+H11+K11</f>
        <v>574435.38</v>
      </c>
      <c r="M11" s="19" t="n">
        <f aca="false">+L11/E11*100</f>
        <v>33.5553108640311</v>
      </c>
      <c r="N11" s="17" t="n">
        <f aca="false">+E11-L11</f>
        <v>1137470.62</v>
      </c>
      <c r="O11" s="18" t="n">
        <f aca="false">N11/E11*100</f>
        <v>66.4446891359689</v>
      </c>
      <c r="P11" s="21" t="n">
        <v>0</v>
      </c>
    </row>
    <row r="12" customFormat="false" ht="15" hidden="false" customHeight="false" outlineLevel="0" collapsed="false">
      <c r="A12" s="15" t="n">
        <v>6</v>
      </c>
      <c r="B12" s="16" t="s">
        <v>20</v>
      </c>
      <c r="C12" s="17" t="n">
        <v>5731262</v>
      </c>
      <c r="D12" s="17" t="n">
        <v>-1552931</v>
      </c>
      <c r="E12" s="17" t="n">
        <v>4178331</v>
      </c>
      <c r="F12" s="17" t="n">
        <v>509882.66</v>
      </c>
      <c r="G12" s="18" t="n">
        <v>0</v>
      </c>
      <c r="H12" s="17" t="n">
        <f aca="false">+F12+G12</f>
        <v>509882.66</v>
      </c>
      <c r="I12" s="19" t="n">
        <f aca="false">H12/E12*100</f>
        <v>12.2030222115002</v>
      </c>
      <c r="J12" s="17" t="n">
        <f aca="false">+E12-H12</f>
        <v>3668448.34</v>
      </c>
      <c r="K12" s="18" t="n">
        <v>0</v>
      </c>
      <c r="L12" s="17" t="n">
        <f aca="false">+H12+K12</f>
        <v>509882.66</v>
      </c>
      <c r="M12" s="19" t="n">
        <f aca="false">+L12/E12*100</f>
        <v>12.2030222115002</v>
      </c>
      <c r="N12" s="17" t="n">
        <f aca="false">+E12-L12</f>
        <v>3668448.34</v>
      </c>
      <c r="O12" s="18" t="n">
        <f aca="false">N12/E12*100</f>
        <v>87.7969777884998</v>
      </c>
      <c r="P12" s="20" t="n">
        <v>3827420</v>
      </c>
    </row>
    <row r="13" customFormat="false" ht="30" hidden="false" customHeight="false" outlineLevel="0" collapsed="false">
      <c r="A13" s="15" t="n">
        <v>7</v>
      </c>
      <c r="B13" s="16" t="s">
        <v>126</v>
      </c>
      <c r="C13" s="17" t="n">
        <v>1699414</v>
      </c>
      <c r="D13" s="17" t="n">
        <v>3219366.39</v>
      </c>
      <c r="E13" s="17" t="n">
        <v>4918780.39</v>
      </c>
      <c r="F13" s="17" t="n">
        <v>474724.52</v>
      </c>
      <c r="G13" s="18" t="n">
        <v>0</v>
      </c>
      <c r="H13" s="17" t="n">
        <f aca="false">+F13+G13</f>
        <v>474724.52</v>
      </c>
      <c r="I13" s="19" t="n">
        <f aca="false">H13/E13*100</f>
        <v>9.65126479249057</v>
      </c>
      <c r="J13" s="17" t="n">
        <f aca="false">+E13-H13</f>
        <v>4444055.87</v>
      </c>
      <c r="K13" s="18" t="n">
        <v>0</v>
      </c>
      <c r="L13" s="17" t="n">
        <f aca="false">+H13+K13</f>
        <v>474724.52</v>
      </c>
      <c r="M13" s="19" t="n">
        <f aca="false">+L13/E13*100</f>
        <v>9.65126479249057</v>
      </c>
      <c r="N13" s="17" t="n">
        <f aca="false">+E13-L13</f>
        <v>4444055.87</v>
      </c>
      <c r="O13" s="18" t="n">
        <f aca="false">N13/E13*100</f>
        <v>90.3487352075094</v>
      </c>
      <c r="P13" s="21" t="n">
        <v>0</v>
      </c>
    </row>
    <row r="14" customFormat="false" ht="30" hidden="false" customHeight="false" outlineLevel="0" collapsed="false">
      <c r="A14" s="15" t="n">
        <v>8</v>
      </c>
      <c r="B14" s="16" t="s">
        <v>40</v>
      </c>
      <c r="C14" s="17" t="n">
        <v>900000</v>
      </c>
      <c r="D14" s="18" t="n">
        <v>0</v>
      </c>
      <c r="E14" s="17" t="n">
        <v>900000</v>
      </c>
      <c r="F14" s="17" t="n">
        <v>351194.52</v>
      </c>
      <c r="G14" s="18" t="n">
        <v>0</v>
      </c>
      <c r="H14" s="17" t="n">
        <f aca="false">+F14+G14</f>
        <v>351194.52</v>
      </c>
      <c r="I14" s="19" t="n">
        <f aca="false">H14/E14*100</f>
        <v>39.0216133333333</v>
      </c>
      <c r="J14" s="17" t="n">
        <f aca="false">+E14-H14</f>
        <v>548805.48</v>
      </c>
      <c r="K14" s="17" t="n">
        <v>84568</v>
      </c>
      <c r="L14" s="17" t="n">
        <f aca="false">+H14+K14</f>
        <v>435762.52</v>
      </c>
      <c r="M14" s="19" t="n">
        <f aca="false">+L14/E14*100</f>
        <v>48.4180577777778</v>
      </c>
      <c r="N14" s="17" t="n">
        <f aca="false">+E14-L14</f>
        <v>464237.48</v>
      </c>
      <c r="O14" s="18" t="n">
        <f aca="false">N14/E14*100</f>
        <v>51.5819422222222</v>
      </c>
      <c r="P14" s="20" t="n">
        <v>800000</v>
      </c>
    </row>
    <row r="15" customFormat="false" ht="30" hidden="false" customHeight="false" outlineLevel="0" collapsed="false">
      <c r="A15" s="15" t="n">
        <v>9</v>
      </c>
      <c r="B15" s="16" t="s">
        <v>167</v>
      </c>
      <c r="C15" s="17" t="n">
        <v>900000</v>
      </c>
      <c r="D15" s="18" t="n">
        <v>0</v>
      </c>
      <c r="E15" s="17" t="n">
        <v>900000</v>
      </c>
      <c r="F15" s="17" t="n">
        <v>73039.44</v>
      </c>
      <c r="G15" s="18" t="n">
        <v>0</v>
      </c>
      <c r="H15" s="17" t="n">
        <f aca="false">+F15+G15</f>
        <v>73039.44</v>
      </c>
      <c r="I15" s="19" t="n">
        <f aca="false">H15/E15*100</f>
        <v>8.11549333333333</v>
      </c>
      <c r="J15" s="17" t="n">
        <f aca="false">+E15-H15</f>
        <v>826960.56</v>
      </c>
      <c r="K15" s="17" t="n">
        <v>335752</v>
      </c>
      <c r="L15" s="17" t="n">
        <f aca="false">+H15+K15</f>
        <v>408791.44</v>
      </c>
      <c r="M15" s="19" t="n">
        <f aca="false">+L15/E15*100</f>
        <v>45.4212711111111</v>
      </c>
      <c r="N15" s="17" t="n">
        <f aca="false">+E15-L15</f>
        <v>491208.56</v>
      </c>
      <c r="O15" s="18" t="n">
        <f aca="false">N15/E15*100</f>
        <v>54.5787288888889</v>
      </c>
      <c r="P15" s="20" t="n">
        <v>650000</v>
      </c>
    </row>
    <row r="16" customFormat="false" ht="30" hidden="false" customHeight="false" outlineLevel="0" collapsed="false">
      <c r="A16" s="15" t="n">
        <v>10</v>
      </c>
      <c r="B16" s="16" t="s">
        <v>58</v>
      </c>
      <c r="C16" s="17" t="n">
        <v>2157340</v>
      </c>
      <c r="D16" s="18" t="n">
        <v>0</v>
      </c>
      <c r="E16" s="17" t="n">
        <v>2157340</v>
      </c>
      <c r="F16" s="17" t="n">
        <v>395204.21</v>
      </c>
      <c r="G16" s="18" t="n">
        <v>0</v>
      </c>
      <c r="H16" s="17" t="n">
        <f aca="false">+F16+G16</f>
        <v>395204.21</v>
      </c>
      <c r="I16" s="19" t="n">
        <f aca="false">H16/E16*100</f>
        <v>18.319050775492</v>
      </c>
      <c r="J16" s="17" t="n">
        <f aca="false">+E16-H16</f>
        <v>1762135.79</v>
      </c>
      <c r="K16" s="18" t="n">
        <v>0</v>
      </c>
      <c r="L16" s="17" t="n">
        <f aca="false">+H16+K16</f>
        <v>395204.21</v>
      </c>
      <c r="M16" s="19" t="n">
        <f aca="false">+L16/E16*100</f>
        <v>18.319050775492</v>
      </c>
      <c r="N16" s="17" t="n">
        <f aca="false">+E16-L16</f>
        <v>1762135.79</v>
      </c>
      <c r="O16" s="18" t="n">
        <f aca="false">N16/E16*100</f>
        <v>81.680949224508</v>
      </c>
      <c r="P16" s="20" t="n">
        <v>1797780</v>
      </c>
    </row>
    <row r="17" customFormat="false" ht="30" hidden="false" customHeight="false" outlineLevel="0" collapsed="false">
      <c r="A17" s="15" t="n">
        <v>11</v>
      </c>
      <c r="B17" s="16" t="s">
        <v>36</v>
      </c>
      <c r="C17" s="17" t="n">
        <v>872237</v>
      </c>
      <c r="D17" s="18" t="n">
        <v>0</v>
      </c>
      <c r="E17" s="17" t="n">
        <v>872237</v>
      </c>
      <c r="F17" s="17" t="n">
        <v>362759.34</v>
      </c>
      <c r="G17" s="18" t="n">
        <v>0</v>
      </c>
      <c r="H17" s="17" t="n">
        <f aca="false">+F17+G17</f>
        <v>362759.34</v>
      </c>
      <c r="I17" s="19" t="n">
        <f aca="false">H17/E17*100</f>
        <v>41.5895381645126</v>
      </c>
      <c r="J17" s="17" t="n">
        <f aca="false">+E17-H17</f>
        <v>509477.66</v>
      </c>
      <c r="K17" s="18" t="n">
        <v>0</v>
      </c>
      <c r="L17" s="17" t="n">
        <f aca="false">+H17+K17</f>
        <v>362759.34</v>
      </c>
      <c r="M17" s="19" t="n">
        <f aca="false">+L17/E17*100</f>
        <v>41.5895381645126</v>
      </c>
      <c r="N17" s="17" t="n">
        <f aca="false">+E17-L17</f>
        <v>509477.66</v>
      </c>
      <c r="O17" s="18" t="n">
        <f aca="false">N17/E17*100</f>
        <v>58.4104618354874</v>
      </c>
      <c r="P17" s="21" t="n">
        <v>0</v>
      </c>
    </row>
    <row r="18" customFormat="false" ht="30" hidden="false" customHeight="false" outlineLevel="0" collapsed="false">
      <c r="A18" s="15" t="n">
        <v>12</v>
      </c>
      <c r="B18" s="16" t="s">
        <v>57</v>
      </c>
      <c r="C18" s="17" t="n">
        <v>406000</v>
      </c>
      <c r="D18" s="18" t="n">
        <v>0</v>
      </c>
      <c r="E18" s="17" t="n">
        <v>406000</v>
      </c>
      <c r="F18" s="17" t="n">
        <v>340696.64</v>
      </c>
      <c r="G18" s="18" t="n">
        <v>0</v>
      </c>
      <c r="H18" s="17" t="n">
        <f aca="false">+F18+G18</f>
        <v>340696.64</v>
      </c>
      <c r="I18" s="19" t="n">
        <f aca="false">H18/E18*100</f>
        <v>83.9154285714286</v>
      </c>
      <c r="J18" s="17" t="n">
        <f aca="false">+E18-H18</f>
        <v>65303.36</v>
      </c>
      <c r="K18" s="18" t="n">
        <v>0</v>
      </c>
      <c r="L18" s="17" t="n">
        <f aca="false">+H18+K18</f>
        <v>340696.64</v>
      </c>
      <c r="M18" s="19" t="n">
        <f aca="false">+L18/E18*100</f>
        <v>83.9154285714286</v>
      </c>
      <c r="N18" s="17" t="n">
        <f aca="false">+E18-L18</f>
        <v>65303.36</v>
      </c>
      <c r="O18" s="18" t="n">
        <f aca="false">N18/E18*100</f>
        <v>16.0845714285714</v>
      </c>
      <c r="P18" s="20" t="n">
        <v>338333.3</v>
      </c>
    </row>
    <row r="19" customFormat="false" ht="15" hidden="false" customHeight="false" outlineLevel="0" collapsed="false">
      <c r="A19" s="15" t="n">
        <v>13</v>
      </c>
      <c r="B19" s="16" t="s">
        <v>43</v>
      </c>
      <c r="C19" s="17" t="n">
        <v>3555000</v>
      </c>
      <c r="D19" s="17" t="n">
        <v>608200</v>
      </c>
      <c r="E19" s="17" t="n">
        <v>4163200</v>
      </c>
      <c r="F19" s="17" t="n">
        <v>309176.53</v>
      </c>
      <c r="G19" s="18" t="n">
        <v>0</v>
      </c>
      <c r="H19" s="17" t="n">
        <f aca="false">+F19+G19</f>
        <v>309176.53</v>
      </c>
      <c r="I19" s="19" t="n">
        <f aca="false">H19/E19*100</f>
        <v>7.42641549769408</v>
      </c>
      <c r="J19" s="17" t="n">
        <f aca="false">+E19-H19</f>
        <v>3854023.47</v>
      </c>
      <c r="K19" s="18" t="n">
        <v>0</v>
      </c>
      <c r="L19" s="17" t="n">
        <f aca="false">+H19+K19</f>
        <v>309176.53</v>
      </c>
      <c r="M19" s="19" t="n">
        <f aca="false">+L19/E19*100</f>
        <v>7.42641549769408</v>
      </c>
      <c r="N19" s="17" t="n">
        <f aca="false">+E19-L19</f>
        <v>3854023.47</v>
      </c>
      <c r="O19" s="18" t="n">
        <f aca="false">N19/E19*100</f>
        <v>92.5735845023059</v>
      </c>
      <c r="P19" s="20" t="n">
        <v>3105000</v>
      </c>
    </row>
    <row r="20" customFormat="false" ht="30" hidden="false" customHeight="false" outlineLevel="0" collapsed="false">
      <c r="A20" s="15" t="n">
        <v>14</v>
      </c>
      <c r="B20" s="16" t="s">
        <v>65</v>
      </c>
      <c r="C20" s="18" t="n">
        <v>0</v>
      </c>
      <c r="D20" s="17" t="n">
        <v>254563.95</v>
      </c>
      <c r="E20" s="17" t="n">
        <v>254563.95</v>
      </c>
      <c r="F20" s="17" t="n">
        <v>254563.95</v>
      </c>
      <c r="G20" s="18" t="n">
        <v>0</v>
      </c>
      <c r="H20" s="17" t="n">
        <f aca="false">+F20+G20</f>
        <v>254563.95</v>
      </c>
      <c r="I20" s="19" t="n">
        <f aca="false">H20/E20*100</f>
        <v>100</v>
      </c>
      <c r="J20" s="18" t="n">
        <f aca="false">+E20-H20</f>
        <v>0</v>
      </c>
      <c r="K20" s="18" t="n">
        <v>0</v>
      </c>
      <c r="L20" s="17" t="n">
        <f aca="false">+H20+K20</f>
        <v>254563.95</v>
      </c>
      <c r="M20" s="19" t="n">
        <f aca="false">+L20/E20*100</f>
        <v>100</v>
      </c>
      <c r="N20" s="18" t="n">
        <f aca="false">+E20-L20</f>
        <v>0</v>
      </c>
      <c r="O20" s="18" t="n">
        <f aca="false">N20/E20*100</f>
        <v>0</v>
      </c>
      <c r="P20" s="20" t="n">
        <v>254563.95</v>
      </c>
    </row>
    <row r="21" customFormat="false" ht="30" hidden="false" customHeight="false" outlineLevel="0" collapsed="false">
      <c r="A21" s="15" t="n">
        <v>15</v>
      </c>
      <c r="B21" s="16" t="s">
        <v>168</v>
      </c>
      <c r="C21" s="18" t="n">
        <v>0</v>
      </c>
      <c r="D21" s="17" t="n">
        <v>226100</v>
      </c>
      <c r="E21" s="17" t="n">
        <v>226100</v>
      </c>
      <c r="F21" s="17" t="n">
        <v>199640</v>
      </c>
      <c r="G21" s="18" t="n">
        <v>0</v>
      </c>
      <c r="H21" s="17" t="n">
        <f aca="false">+F21+G21</f>
        <v>199640</v>
      </c>
      <c r="I21" s="19" t="n">
        <f aca="false">H21/E21*100</f>
        <v>88.297213622291</v>
      </c>
      <c r="J21" s="17" t="n">
        <f aca="false">+E21-H21</f>
        <v>26460</v>
      </c>
      <c r="K21" s="18" t="n">
        <v>0</v>
      </c>
      <c r="L21" s="17" t="n">
        <f aca="false">+H21+K21</f>
        <v>199640</v>
      </c>
      <c r="M21" s="19" t="n">
        <f aca="false">+L21/E21*100</f>
        <v>88.297213622291</v>
      </c>
      <c r="N21" s="17" t="n">
        <f aca="false">+E21-L21</f>
        <v>26460</v>
      </c>
      <c r="O21" s="18" t="n">
        <f aca="false">N21/E21*100</f>
        <v>11.702786377709</v>
      </c>
      <c r="P21" s="20" t="n">
        <v>226100</v>
      </c>
    </row>
    <row r="22" customFormat="false" ht="30" hidden="false" customHeight="false" outlineLevel="0" collapsed="false">
      <c r="A22" s="15" t="n">
        <v>16</v>
      </c>
      <c r="B22" s="16" t="s">
        <v>27</v>
      </c>
      <c r="C22" s="17" t="n">
        <v>812000</v>
      </c>
      <c r="D22" s="18" t="n">
        <v>0</v>
      </c>
      <c r="E22" s="17" t="n">
        <v>812000</v>
      </c>
      <c r="F22" s="17" t="n">
        <v>196157.16</v>
      </c>
      <c r="G22" s="18" t="n">
        <v>0</v>
      </c>
      <c r="H22" s="17" t="n">
        <f aca="false">+F22+G22</f>
        <v>196157.16</v>
      </c>
      <c r="I22" s="19" t="n">
        <f aca="false">H22/E22*100</f>
        <v>24.1572857142857</v>
      </c>
      <c r="J22" s="17" t="n">
        <f aca="false">+E22-H22</f>
        <v>615842.84</v>
      </c>
      <c r="K22" s="18" t="n">
        <v>0</v>
      </c>
      <c r="L22" s="17" t="n">
        <f aca="false">+H22+K22</f>
        <v>196157.16</v>
      </c>
      <c r="M22" s="19" t="n">
        <f aca="false">+L22/E22*100</f>
        <v>24.1572857142857</v>
      </c>
      <c r="N22" s="17" t="n">
        <f aca="false">+E22-L22</f>
        <v>615842.84</v>
      </c>
      <c r="O22" s="18" t="n">
        <f aca="false">N22/E22*100</f>
        <v>75.8427142857143</v>
      </c>
      <c r="P22" s="21" t="n">
        <v>0</v>
      </c>
    </row>
    <row r="23" customFormat="false" ht="30" hidden="false" customHeight="false" outlineLevel="0" collapsed="false">
      <c r="A23" s="15" t="n">
        <v>17</v>
      </c>
      <c r="B23" s="16" t="s">
        <v>117</v>
      </c>
      <c r="C23" s="17" t="n">
        <v>1270075</v>
      </c>
      <c r="D23" s="18" t="n">
        <v>0</v>
      </c>
      <c r="E23" s="17" t="n">
        <v>1270075</v>
      </c>
      <c r="F23" s="17" t="n">
        <v>185305.11</v>
      </c>
      <c r="G23" s="18" t="n">
        <v>0</v>
      </c>
      <c r="H23" s="17" t="n">
        <f aca="false">+F23+G23</f>
        <v>185305.11</v>
      </c>
      <c r="I23" s="19" t="n">
        <f aca="false">H23/E23*100</f>
        <v>14.5900919237053</v>
      </c>
      <c r="J23" s="17" t="n">
        <f aca="false">+E23-H23</f>
        <v>1084769.89</v>
      </c>
      <c r="K23" s="18" t="n">
        <v>0</v>
      </c>
      <c r="L23" s="17" t="n">
        <f aca="false">+H23+K23</f>
        <v>185305.11</v>
      </c>
      <c r="M23" s="19" t="n">
        <f aca="false">+L23/E23*100</f>
        <v>14.5900919237053</v>
      </c>
      <c r="N23" s="17" t="n">
        <f aca="false">+E23-L23</f>
        <v>1084769.89</v>
      </c>
      <c r="O23" s="18" t="n">
        <f aca="false">N23/E23*100</f>
        <v>85.4099080762947</v>
      </c>
      <c r="P23" s="20" t="n">
        <v>895456</v>
      </c>
    </row>
    <row r="24" customFormat="false" ht="30" hidden="false" customHeight="false" outlineLevel="0" collapsed="false">
      <c r="A24" s="15" t="n">
        <v>18</v>
      </c>
      <c r="B24" s="16" t="s">
        <v>169</v>
      </c>
      <c r="C24" s="17" t="n">
        <v>76891</v>
      </c>
      <c r="D24" s="17" t="n">
        <v>213109</v>
      </c>
      <c r="E24" s="17" t="n">
        <v>290000</v>
      </c>
      <c r="F24" s="17" t="n">
        <v>173600</v>
      </c>
      <c r="G24" s="18" t="n">
        <v>0</v>
      </c>
      <c r="H24" s="17" t="n">
        <f aca="false">+F24+G24</f>
        <v>173600</v>
      </c>
      <c r="I24" s="19" t="n">
        <f aca="false">H24/E24*100</f>
        <v>59.8620689655172</v>
      </c>
      <c r="J24" s="17" t="n">
        <f aca="false">+E24-H24</f>
        <v>116400</v>
      </c>
      <c r="K24" s="18" t="n">
        <v>0</v>
      </c>
      <c r="L24" s="17" t="n">
        <f aca="false">+H24+K24</f>
        <v>173600</v>
      </c>
      <c r="M24" s="19" t="n">
        <f aca="false">+L24/E24*100</f>
        <v>59.8620689655172</v>
      </c>
      <c r="N24" s="17" t="n">
        <f aca="false">+E24-L24</f>
        <v>116400</v>
      </c>
      <c r="O24" s="18" t="n">
        <f aca="false">N24/E24*100</f>
        <v>40.1379310344828</v>
      </c>
      <c r="P24" s="20" t="n">
        <v>248240</v>
      </c>
    </row>
    <row r="25" customFormat="false" ht="30" hidden="false" customHeight="false" outlineLevel="0" collapsed="false">
      <c r="A25" s="15" t="n">
        <v>19</v>
      </c>
      <c r="B25" s="16" t="s">
        <v>137</v>
      </c>
      <c r="C25" s="17" t="n">
        <v>162613.44</v>
      </c>
      <c r="D25" s="18" t="n">
        <v>0</v>
      </c>
      <c r="E25" s="17" t="n">
        <v>162613.44</v>
      </c>
      <c r="F25" s="17" t="n">
        <v>162613.44</v>
      </c>
      <c r="G25" s="18" t="n">
        <v>0</v>
      </c>
      <c r="H25" s="17" t="n">
        <f aca="false">+F25+G25</f>
        <v>162613.44</v>
      </c>
      <c r="I25" s="19" t="n">
        <f aca="false">H25/E25*100</f>
        <v>100</v>
      </c>
      <c r="J25" s="18" t="n">
        <f aca="false">+E25-H25</f>
        <v>0</v>
      </c>
      <c r="K25" s="18" t="n">
        <v>0</v>
      </c>
      <c r="L25" s="17" t="n">
        <f aca="false">+H25+K25</f>
        <v>162613.44</v>
      </c>
      <c r="M25" s="19" t="n">
        <f aca="false">+L25/E25*100</f>
        <v>100</v>
      </c>
      <c r="N25" s="18" t="n">
        <f aca="false">+E25-L25</f>
        <v>0</v>
      </c>
      <c r="O25" s="18" t="n">
        <f aca="false">N25/E25*100</f>
        <v>0</v>
      </c>
      <c r="P25" s="21" t="n">
        <v>0</v>
      </c>
    </row>
    <row r="26" customFormat="false" ht="15" hidden="false" customHeight="false" outlineLevel="0" collapsed="false">
      <c r="A26" s="15" t="n">
        <v>20</v>
      </c>
      <c r="B26" s="16" t="s">
        <v>56</v>
      </c>
      <c r="C26" s="17" t="n">
        <v>2320000</v>
      </c>
      <c r="D26" s="18" t="n">
        <v>0</v>
      </c>
      <c r="E26" s="17" t="n">
        <v>2320000</v>
      </c>
      <c r="F26" s="17" t="n">
        <v>160945.36</v>
      </c>
      <c r="G26" s="18" t="n">
        <v>0</v>
      </c>
      <c r="H26" s="17" t="n">
        <f aca="false">+F26+G26</f>
        <v>160945.36</v>
      </c>
      <c r="I26" s="19" t="n">
        <f aca="false">H26/E26*100</f>
        <v>6.9373</v>
      </c>
      <c r="J26" s="17" t="n">
        <f aca="false">+E26-H26</f>
        <v>2159054.64</v>
      </c>
      <c r="K26" s="18" t="n">
        <v>0</v>
      </c>
      <c r="L26" s="17" t="n">
        <f aca="false">+H26+K26</f>
        <v>160945.36</v>
      </c>
      <c r="M26" s="19" t="n">
        <f aca="false">+L26/E26*100</f>
        <v>6.9373</v>
      </c>
      <c r="N26" s="17" t="n">
        <f aca="false">+E26-L26</f>
        <v>2159054.64</v>
      </c>
      <c r="O26" s="18" t="n">
        <f aca="false">N26/E26*100</f>
        <v>93.0627</v>
      </c>
      <c r="P26" s="20" t="n">
        <v>1933333.3</v>
      </c>
    </row>
    <row r="27" customFormat="false" ht="15" hidden="false" customHeight="false" outlineLevel="0" collapsed="false">
      <c r="A27" s="15" t="n">
        <v>21</v>
      </c>
      <c r="B27" s="16" t="s">
        <v>170</v>
      </c>
      <c r="C27" s="17" t="n">
        <v>1334116</v>
      </c>
      <c r="D27" s="18" t="n">
        <v>0</v>
      </c>
      <c r="E27" s="17" t="n">
        <v>1334116</v>
      </c>
      <c r="F27" s="17" t="n">
        <v>154346.89</v>
      </c>
      <c r="G27" s="18" t="n">
        <v>0</v>
      </c>
      <c r="H27" s="17" t="n">
        <f aca="false">+F27+G27</f>
        <v>154346.89</v>
      </c>
      <c r="I27" s="19" t="n">
        <f aca="false">H27/E27*100</f>
        <v>11.5692256145643</v>
      </c>
      <c r="J27" s="17" t="n">
        <f aca="false">+E27-H27</f>
        <v>1179769.11</v>
      </c>
      <c r="K27" s="18" t="n">
        <v>0</v>
      </c>
      <c r="L27" s="17" t="n">
        <f aca="false">+H27+K27</f>
        <v>154346.89</v>
      </c>
      <c r="M27" s="19" t="n">
        <f aca="false">+L27/E27*100</f>
        <v>11.5692256145643</v>
      </c>
      <c r="N27" s="17" t="n">
        <f aca="false">+E27-L27</f>
        <v>1179769.11</v>
      </c>
      <c r="O27" s="18" t="n">
        <f aca="false">N27/E27*100</f>
        <v>88.4307743854357</v>
      </c>
      <c r="P27" s="20" t="n">
        <v>1234116</v>
      </c>
    </row>
    <row r="28" customFormat="false" ht="30" hidden="false" customHeight="false" outlineLevel="0" collapsed="false">
      <c r="A28" s="15" t="n">
        <v>22</v>
      </c>
      <c r="B28" s="16" t="s">
        <v>119</v>
      </c>
      <c r="C28" s="17" t="n">
        <v>286213</v>
      </c>
      <c r="D28" s="18" t="n">
        <v>0</v>
      </c>
      <c r="E28" s="17" t="n">
        <v>286213</v>
      </c>
      <c r="F28" s="17" t="n">
        <v>131376.15</v>
      </c>
      <c r="G28" s="18" t="n">
        <v>0</v>
      </c>
      <c r="H28" s="17" t="n">
        <f aca="false">+F28+G28</f>
        <v>131376.15</v>
      </c>
      <c r="I28" s="19" t="n">
        <f aca="false">H28/E28*100</f>
        <v>45.9015313769815</v>
      </c>
      <c r="J28" s="17" t="n">
        <f aca="false">+E28-H28</f>
        <v>154836.85</v>
      </c>
      <c r="K28" s="18" t="n">
        <v>0</v>
      </c>
      <c r="L28" s="17" t="n">
        <f aca="false">+H28+K28</f>
        <v>131376.15</v>
      </c>
      <c r="M28" s="19" t="n">
        <f aca="false">+L28/E28*100</f>
        <v>45.9015313769815</v>
      </c>
      <c r="N28" s="17" t="n">
        <f aca="false">+E28-L28</f>
        <v>154836.85</v>
      </c>
      <c r="O28" s="18" t="n">
        <f aca="false">N28/E28*100</f>
        <v>54.0984686230185</v>
      </c>
      <c r="P28" s="20" t="n">
        <v>262736</v>
      </c>
    </row>
    <row r="29" customFormat="false" ht="15" hidden="false" customHeight="false" outlineLevel="0" collapsed="false">
      <c r="A29" s="15" t="n">
        <v>23</v>
      </c>
      <c r="B29" s="16" t="s">
        <v>38</v>
      </c>
      <c r="C29" s="17" t="n">
        <v>446943</v>
      </c>
      <c r="D29" s="17" t="n">
        <v>1127752.82</v>
      </c>
      <c r="E29" s="17" t="n">
        <v>1574695.82</v>
      </c>
      <c r="F29" s="17" t="n">
        <v>103177.65</v>
      </c>
      <c r="G29" s="18" t="n">
        <v>0</v>
      </c>
      <c r="H29" s="17" t="n">
        <f aca="false">+F29+G29</f>
        <v>103177.65</v>
      </c>
      <c r="I29" s="19" t="n">
        <f aca="false">H29/E29*100</f>
        <v>6.55222733746763</v>
      </c>
      <c r="J29" s="17" t="n">
        <f aca="false">+E29-H29</f>
        <v>1471518.17</v>
      </c>
      <c r="K29" s="18" t="n">
        <v>0</v>
      </c>
      <c r="L29" s="17" t="n">
        <f aca="false">+H29+K29</f>
        <v>103177.65</v>
      </c>
      <c r="M29" s="19" t="n">
        <f aca="false">+L29/E29*100</f>
        <v>6.55222733746763</v>
      </c>
      <c r="N29" s="17" t="n">
        <f aca="false">+E29-L29</f>
        <v>1471518.17</v>
      </c>
      <c r="O29" s="18" t="n">
        <f aca="false">N29/E29*100</f>
        <v>93.4477726625324</v>
      </c>
      <c r="P29" s="20" t="n">
        <v>1638755.65</v>
      </c>
    </row>
    <row r="30" customFormat="false" ht="30" hidden="false" customHeight="false" outlineLevel="0" collapsed="false">
      <c r="A30" s="15" t="n">
        <v>24</v>
      </c>
      <c r="B30" s="16" t="s">
        <v>171</v>
      </c>
      <c r="C30" s="17" t="n">
        <v>98284</v>
      </c>
      <c r="D30" s="18" t="n">
        <v>0</v>
      </c>
      <c r="E30" s="17" t="n">
        <v>98284</v>
      </c>
      <c r="F30" s="17" t="n">
        <v>98284</v>
      </c>
      <c r="G30" s="18" t="n">
        <v>0</v>
      </c>
      <c r="H30" s="17" t="n">
        <f aca="false">+F30+G30</f>
        <v>98284</v>
      </c>
      <c r="I30" s="19" t="n">
        <f aca="false">H30/E30*100</f>
        <v>100</v>
      </c>
      <c r="J30" s="18" t="n">
        <f aca="false">+E30-H30</f>
        <v>0</v>
      </c>
      <c r="K30" s="18" t="n">
        <v>0</v>
      </c>
      <c r="L30" s="17" t="n">
        <f aca="false">+H30+K30</f>
        <v>98284</v>
      </c>
      <c r="M30" s="19" t="n">
        <f aca="false">+L30/E30*100</f>
        <v>100</v>
      </c>
      <c r="N30" s="18" t="n">
        <f aca="false">+E30-L30</f>
        <v>0</v>
      </c>
      <c r="O30" s="18" t="n">
        <f aca="false">N30/E30*100</f>
        <v>0</v>
      </c>
      <c r="P30" s="21" t="n">
        <v>0</v>
      </c>
    </row>
    <row r="31" customFormat="false" ht="15" hidden="false" customHeight="false" outlineLevel="0" collapsed="false">
      <c r="A31" s="15" t="n">
        <v>25</v>
      </c>
      <c r="B31" s="16" t="s">
        <v>172</v>
      </c>
      <c r="C31" s="17" t="n">
        <v>310024</v>
      </c>
      <c r="D31" s="18" t="n">
        <v>0</v>
      </c>
      <c r="E31" s="17" t="n">
        <v>310024</v>
      </c>
      <c r="F31" s="17" t="n">
        <v>94467.05</v>
      </c>
      <c r="G31" s="18" t="n">
        <v>0</v>
      </c>
      <c r="H31" s="17" t="n">
        <f aca="false">+F31+G31</f>
        <v>94467.05</v>
      </c>
      <c r="I31" s="19" t="n">
        <f aca="false">H31/E31*100</f>
        <v>30.4708828993884</v>
      </c>
      <c r="J31" s="17" t="n">
        <f aca="false">+E31-H31</f>
        <v>215556.95</v>
      </c>
      <c r="K31" s="18" t="n">
        <v>0</v>
      </c>
      <c r="L31" s="17" t="n">
        <f aca="false">+H31+K31</f>
        <v>94467.05</v>
      </c>
      <c r="M31" s="19" t="n">
        <f aca="false">+L31/E31*100</f>
        <v>30.4708828993884</v>
      </c>
      <c r="N31" s="17" t="n">
        <f aca="false">+E31-L31</f>
        <v>215556.95</v>
      </c>
      <c r="O31" s="18" t="n">
        <f aca="false">N31/E31*100</f>
        <v>69.5291171006116</v>
      </c>
      <c r="P31" s="21" t="n">
        <v>0</v>
      </c>
    </row>
    <row r="32" customFormat="false" ht="30" hidden="false" customHeight="false" outlineLevel="0" collapsed="false">
      <c r="A32" s="15" t="n">
        <v>26</v>
      </c>
      <c r="B32" s="16" t="s">
        <v>134</v>
      </c>
      <c r="C32" s="17" t="n">
        <v>89925.28</v>
      </c>
      <c r="D32" s="18" t="n">
        <v>0</v>
      </c>
      <c r="E32" s="17" t="n">
        <v>89925.28</v>
      </c>
      <c r="F32" s="17" t="n">
        <v>89925.28</v>
      </c>
      <c r="G32" s="18" t="n">
        <v>0</v>
      </c>
      <c r="H32" s="17" t="n">
        <f aca="false">+F32+G32</f>
        <v>89925.28</v>
      </c>
      <c r="I32" s="19" t="n">
        <f aca="false">H32/E32*100</f>
        <v>100</v>
      </c>
      <c r="J32" s="18" t="n">
        <f aca="false">+E32-H32</f>
        <v>0</v>
      </c>
      <c r="K32" s="18" t="n">
        <v>0</v>
      </c>
      <c r="L32" s="17" t="n">
        <f aca="false">+H32+K32</f>
        <v>89925.28</v>
      </c>
      <c r="M32" s="19" t="n">
        <f aca="false">+L32/E32*100</f>
        <v>100</v>
      </c>
      <c r="N32" s="18" t="n">
        <f aca="false">+E32-L32</f>
        <v>0</v>
      </c>
      <c r="O32" s="18" t="n">
        <f aca="false">N32/E32*100</f>
        <v>0</v>
      </c>
      <c r="P32" s="21" t="n">
        <v>0</v>
      </c>
    </row>
    <row r="33" customFormat="false" ht="15" hidden="false" customHeight="false" outlineLevel="0" collapsed="false">
      <c r="A33" s="15" t="n">
        <v>27</v>
      </c>
      <c r="B33" s="16" t="s">
        <v>29</v>
      </c>
      <c r="C33" s="17" t="n">
        <v>208726</v>
      </c>
      <c r="D33" s="18" t="n">
        <v>0</v>
      </c>
      <c r="E33" s="17" t="n">
        <v>208726</v>
      </c>
      <c r="F33" s="18" t="n">
        <v>0</v>
      </c>
      <c r="G33" s="18" t="n">
        <v>0</v>
      </c>
      <c r="H33" s="18" t="n">
        <f aca="false">+F33+G33</f>
        <v>0</v>
      </c>
      <c r="I33" s="19" t="n">
        <f aca="false">H33/E33*100</f>
        <v>0</v>
      </c>
      <c r="J33" s="17" t="n">
        <f aca="false">+E33-H33</f>
        <v>208726</v>
      </c>
      <c r="K33" s="17" t="n">
        <v>87091.18</v>
      </c>
      <c r="L33" s="17" t="n">
        <f aca="false">+H33+K33</f>
        <v>87091.18</v>
      </c>
      <c r="M33" s="19" t="n">
        <f aca="false">+L33/E33*100</f>
        <v>41.72512288838</v>
      </c>
      <c r="N33" s="17" t="n">
        <f aca="false">+E33-L33</f>
        <v>121634.82</v>
      </c>
      <c r="O33" s="18" t="n">
        <f aca="false">N33/E33*100</f>
        <v>58.27487711162</v>
      </c>
      <c r="P33" s="20" t="n">
        <v>90000</v>
      </c>
    </row>
    <row r="34" customFormat="false" ht="30" hidden="false" customHeight="false" outlineLevel="0" collapsed="false">
      <c r="A34" s="15" t="n">
        <v>28</v>
      </c>
      <c r="B34" s="16" t="s">
        <v>173</v>
      </c>
      <c r="C34" s="17" t="n">
        <v>89786</v>
      </c>
      <c r="D34" s="18" t="n">
        <v>0</v>
      </c>
      <c r="E34" s="17" t="n">
        <v>89786</v>
      </c>
      <c r="F34" s="17" t="n">
        <v>86800</v>
      </c>
      <c r="G34" s="18" t="n">
        <v>0</v>
      </c>
      <c r="H34" s="17" t="n">
        <f aca="false">+F34+G34</f>
        <v>86800</v>
      </c>
      <c r="I34" s="19" t="n">
        <f aca="false">H34/E34*100</f>
        <v>96.6743144810995</v>
      </c>
      <c r="J34" s="17" t="n">
        <f aca="false">+E34-H34</f>
        <v>2986</v>
      </c>
      <c r="K34" s="18" t="n">
        <v>0</v>
      </c>
      <c r="L34" s="17" t="n">
        <f aca="false">+H34+K34</f>
        <v>86800</v>
      </c>
      <c r="M34" s="19" t="n">
        <f aca="false">+L34/E34*100</f>
        <v>96.6743144810995</v>
      </c>
      <c r="N34" s="17" t="n">
        <f aca="false">+E34-L34</f>
        <v>2986</v>
      </c>
      <c r="O34" s="18" t="n">
        <f aca="false">N34/E34*100</f>
        <v>3.3256855189005</v>
      </c>
      <c r="P34" s="20" t="n">
        <v>89786</v>
      </c>
    </row>
    <row r="35" customFormat="false" ht="15" hidden="false" customHeight="false" outlineLevel="0" collapsed="false">
      <c r="A35" s="15" t="n">
        <v>29</v>
      </c>
      <c r="B35" s="16" t="s">
        <v>47</v>
      </c>
      <c r="C35" s="17" t="n">
        <v>872599</v>
      </c>
      <c r="D35" s="18" t="n">
        <v>0</v>
      </c>
      <c r="E35" s="17" t="n">
        <v>872599</v>
      </c>
      <c r="F35" s="17" t="n">
        <v>83333.34</v>
      </c>
      <c r="G35" s="18" t="n">
        <v>0</v>
      </c>
      <c r="H35" s="17" t="n">
        <f aca="false">+F35+G35</f>
        <v>83333.34</v>
      </c>
      <c r="I35" s="19" t="n">
        <f aca="false">H35/E35*100</f>
        <v>9.55001552832401</v>
      </c>
      <c r="J35" s="17" t="n">
        <f aca="false">+E35-H35</f>
        <v>789265.66</v>
      </c>
      <c r="K35" s="18" t="n">
        <v>0</v>
      </c>
      <c r="L35" s="17" t="n">
        <f aca="false">+H35+K35</f>
        <v>83333.34</v>
      </c>
      <c r="M35" s="19" t="n">
        <f aca="false">+L35/E35*100</f>
        <v>9.55001552832401</v>
      </c>
      <c r="N35" s="17" t="n">
        <f aca="false">+E35-L35</f>
        <v>789265.66</v>
      </c>
      <c r="O35" s="18" t="n">
        <f aca="false">N35/E35*100</f>
        <v>90.449984471676</v>
      </c>
      <c r="P35" s="21" t="n">
        <v>0</v>
      </c>
    </row>
    <row r="36" customFormat="false" ht="15" hidden="false" customHeight="false" outlineLevel="0" collapsed="false">
      <c r="A36" s="15" t="n">
        <v>30</v>
      </c>
      <c r="B36" s="16" t="s">
        <v>35</v>
      </c>
      <c r="C36" s="17" t="n">
        <v>348000</v>
      </c>
      <c r="D36" s="17" t="n">
        <v>580000</v>
      </c>
      <c r="E36" s="17" t="n">
        <v>928000</v>
      </c>
      <c r="F36" s="17" t="n">
        <v>77610.96</v>
      </c>
      <c r="G36" s="18" t="n">
        <v>0</v>
      </c>
      <c r="H36" s="17" t="n">
        <f aca="false">+F36+G36</f>
        <v>77610.96</v>
      </c>
      <c r="I36" s="19" t="n">
        <f aca="false">H36/E36*100</f>
        <v>8.36325</v>
      </c>
      <c r="J36" s="17" t="n">
        <f aca="false">+E36-H36</f>
        <v>850389.04</v>
      </c>
      <c r="K36" s="18" t="n">
        <v>0</v>
      </c>
      <c r="L36" s="17" t="n">
        <f aca="false">+H36+K36</f>
        <v>77610.96</v>
      </c>
      <c r="M36" s="19" t="n">
        <f aca="false">+L36/E36*100</f>
        <v>8.36325</v>
      </c>
      <c r="N36" s="17" t="n">
        <f aca="false">+E36-L36</f>
        <v>850389.04</v>
      </c>
      <c r="O36" s="18" t="n">
        <f aca="false">N36/E36*100</f>
        <v>91.63675</v>
      </c>
      <c r="P36" s="21" t="n">
        <v>0</v>
      </c>
    </row>
    <row r="37" customFormat="false" ht="30" hidden="false" customHeight="false" outlineLevel="0" collapsed="false">
      <c r="A37" s="15" t="n">
        <v>31</v>
      </c>
      <c r="B37" s="16" t="s">
        <v>146</v>
      </c>
      <c r="C37" s="17" t="n">
        <v>700254</v>
      </c>
      <c r="D37" s="18" t="n">
        <v>0</v>
      </c>
      <c r="E37" s="17" t="n">
        <v>700254</v>
      </c>
      <c r="F37" s="17" t="n">
        <v>74584.18</v>
      </c>
      <c r="G37" s="18" t="n">
        <v>0</v>
      </c>
      <c r="H37" s="17" t="n">
        <f aca="false">+F37+G37</f>
        <v>74584.18</v>
      </c>
      <c r="I37" s="19" t="n">
        <f aca="false">H37/E37*100</f>
        <v>10.6510180591614</v>
      </c>
      <c r="J37" s="17" t="n">
        <f aca="false">+E37-H37</f>
        <v>625669.82</v>
      </c>
      <c r="K37" s="18" t="n">
        <v>0</v>
      </c>
      <c r="L37" s="17" t="n">
        <f aca="false">+H37+K37</f>
        <v>74584.18</v>
      </c>
      <c r="M37" s="19" t="n">
        <f aca="false">+L37/E37*100</f>
        <v>10.6510180591614</v>
      </c>
      <c r="N37" s="17" t="n">
        <f aca="false">+E37-L37</f>
        <v>625669.82</v>
      </c>
      <c r="O37" s="18" t="n">
        <f aca="false">N37/E37*100</f>
        <v>89.3489819408386</v>
      </c>
      <c r="P37" s="21" t="n">
        <v>0</v>
      </c>
    </row>
    <row r="38" customFormat="false" ht="15" hidden="false" customHeight="false" outlineLevel="0" collapsed="false">
      <c r="A38" s="15" t="n">
        <v>32</v>
      </c>
      <c r="B38" s="16" t="s">
        <v>89</v>
      </c>
      <c r="C38" s="17" t="n">
        <v>1044000</v>
      </c>
      <c r="D38" s="18" t="n">
        <v>0</v>
      </c>
      <c r="E38" s="17" t="n">
        <v>1044000</v>
      </c>
      <c r="F38" s="17" t="n">
        <v>69924.48</v>
      </c>
      <c r="G38" s="18" t="n">
        <v>0</v>
      </c>
      <c r="H38" s="17" t="n">
        <f aca="false">+F38+G38</f>
        <v>69924.48</v>
      </c>
      <c r="I38" s="19" t="n">
        <f aca="false">H38/E38*100</f>
        <v>6.69774712643678</v>
      </c>
      <c r="J38" s="17" t="n">
        <f aca="false">+E38-H38</f>
        <v>974075.52</v>
      </c>
      <c r="K38" s="18" t="n">
        <v>0</v>
      </c>
      <c r="L38" s="17" t="n">
        <f aca="false">+H38+K38</f>
        <v>69924.48</v>
      </c>
      <c r="M38" s="19" t="n">
        <f aca="false">+L38/E38*100</f>
        <v>6.69774712643678</v>
      </c>
      <c r="N38" s="17" t="n">
        <f aca="false">+E38-L38</f>
        <v>974075.52</v>
      </c>
      <c r="O38" s="18" t="n">
        <f aca="false">N38/E38*100</f>
        <v>93.3022528735632</v>
      </c>
      <c r="P38" s="20" t="n">
        <v>162000</v>
      </c>
    </row>
    <row r="39" customFormat="false" ht="15" hidden="false" customHeight="false" outlineLevel="0" collapsed="false">
      <c r="A39" s="15" t="n">
        <v>33</v>
      </c>
      <c r="B39" s="16" t="s">
        <v>174</v>
      </c>
      <c r="C39" s="17" t="n">
        <v>282712</v>
      </c>
      <c r="D39" s="18" t="n">
        <v>0</v>
      </c>
      <c r="E39" s="17" t="n">
        <v>282712</v>
      </c>
      <c r="F39" s="17" t="n">
        <v>68400</v>
      </c>
      <c r="G39" s="18" t="n">
        <v>0</v>
      </c>
      <c r="H39" s="17" t="n">
        <f aca="false">+F39+G39</f>
        <v>68400</v>
      </c>
      <c r="I39" s="19" t="n">
        <f aca="false">H39/E39*100</f>
        <v>24.1942330003679</v>
      </c>
      <c r="J39" s="17" t="n">
        <f aca="false">+E39-H39</f>
        <v>214312</v>
      </c>
      <c r="K39" s="18" t="n">
        <v>0</v>
      </c>
      <c r="L39" s="17" t="n">
        <f aca="false">+H39+K39</f>
        <v>68400</v>
      </c>
      <c r="M39" s="19" t="n">
        <f aca="false">+L39/E39*100</f>
        <v>24.1942330003679</v>
      </c>
      <c r="N39" s="17" t="n">
        <f aca="false">+E39-L39</f>
        <v>214312</v>
      </c>
      <c r="O39" s="18" t="n">
        <f aca="false">N39/E39*100</f>
        <v>75.8057669996321</v>
      </c>
      <c r="P39" s="20" t="n">
        <v>254442</v>
      </c>
    </row>
    <row r="40" customFormat="false" ht="30" hidden="false" customHeight="false" outlineLevel="0" collapsed="false">
      <c r="A40" s="15" t="n">
        <v>34</v>
      </c>
      <c r="B40" s="16" t="s">
        <v>175</v>
      </c>
      <c r="C40" s="17" t="n">
        <v>55692</v>
      </c>
      <c r="D40" s="17" t="n">
        <v>75168</v>
      </c>
      <c r="E40" s="17" t="n">
        <v>130860</v>
      </c>
      <c r="F40" s="17" t="n">
        <v>64540</v>
      </c>
      <c r="G40" s="18" t="n">
        <v>0</v>
      </c>
      <c r="H40" s="17" t="n">
        <f aca="false">+F40+G40</f>
        <v>64540</v>
      </c>
      <c r="I40" s="19" t="n">
        <f aca="false">H40/E40*100</f>
        <v>49.3198838453309</v>
      </c>
      <c r="J40" s="17" t="n">
        <f aca="false">+E40-H40</f>
        <v>66320</v>
      </c>
      <c r="K40" s="18" t="n">
        <v>0</v>
      </c>
      <c r="L40" s="17" t="n">
        <f aca="false">+H40+K40</f>
        <v>64540</v>
      </c>
      <c r="M40" s="19" t="n">
        <f aca="false">+L40/E40*100</f>
        <v>49.3198838453309</v>
      </c>
      <c r="N40" s="17" t="n">
        <f aca="false">+E40-L40</f>
        <v>66320</v>
      </c>
      <c r="O40" s="18" t="n">
        <f aca="false">N40/E40*100</f>
        <v>50.6801161546691</v>
      </c>
      <c r="P40" s="20" t="n">
        <v>111384</v>
      </c>
    </row>
    <row r="41" customFormat="false" ht="30" hidden="false" customHeight="false" outlineLevel="0" collapsed="false">
      <c r="A41" s="15" t="n">
        <v>35</v>
      </c>
      <c r="B41" s="16" t="s">
        <v>83</v>
      </c>
      <c r="C41" s="17" t="n">
        <v>2030410</v>
      </c>
      <c r="D41" s="18" t="n">
        <v>0</v>
      </c>
      <c r="E41" s="17" t="n">
        <v>2030410</v>
      </c>
      <c r="F41" s="17" t="n">
        <v>44566.45</v>
      </c>
      <c r="G41" s="18" t="n">
        <v>0</v>
      </c>
      <c r="H41" s="17" t="n">
        <f aca="false">+F41+G41</f>
        <v>44566.45</v>
      </c>
      <c r="I41" s="19" t="n">
        <f aca="false">H41/E41*100</f>
        <v>2.19494831093227</v>
      </c>
      <c r="J41" s="17" t="n">
        <f aca="false">+E41-H41</f>
        <v>1985843.55</v>
      </c>
      <c r="K41" s="18" t="n">
        <v>0</v>
      </c>
      <c r="L41" s="17" t="n">
        <f aca="false">+H41+K41</f>
        <v>44566.45</v>
      </c>
      <c r="M41" s="19" t="n">
        <f aca="false">+L41/E41*100</f>
        <v>2.19494831093227</v>
      </c>
      <c r="N41" s="17" t="n">
        <f aca="false">+E41-L41</f>
        <v>1985843.55</v>
      </c>
      <c r="O41" s="18" t="n">
        <f aca="false">N41/E41*100</f>
        <v>97.8050516890677</v>
      </c>
      <c r="P41" s="20" t="n">
        <v>1692008.3</v>
      </c>
    </row>
    <row r="42" customFormat="false" ht="15" hidden="false" customHeight="false" outlineLevel="0" collapsed="false">
      <c r="A42" s="15" t="n">
        <v>36</v>
      </c>
      <c r="B42" s="16" t="s">
        <v>97</v>
      </c>
      <c r="C42" s="17" t="n">
        <v>206480</v>
      </c>
      <c r="D42" s="18" t="n">
        <v>0</v>
      </c>
      <c r="E42" s="17" t="n">
        <v>206480</v>
      </c>
      <c r="F42" s="17" t="n">
        <v>40711.05</v>
      </c>
      <c r="G42" s="18" t="n">
        <v>0</v>
      </c>
      <c r="H42" s="17" t="n">
        <f aca="false">+F42+G42</f>
        <v>40711.05</v>
      </c>
      <c r="I42" s="19" t="n">
        <f aca="false">H42/E42*100</f>
        <v>19.7167037969779</v>
      </c>
      <c r="J42" s="17" t="n">
        <f aca="false">+E42-H42</f>
        <v>165768.95</v>
      </c>
      <c r="K42" s="18" t="n">
        <v>0</v>
      </c>
      <c r="L42" s="17" t="n">
        <f aca="false">+H42+K42</f>
        <v>40711.05</v>
      </c>
      <c r="M42" s="19" t="n">
        <f aca="false">+L42/E42*100</f>
        <v>19.7167037969779</v>
      </c>
      <c r="N42" s="17" t="n">
        <f aca="false">+E42-L42</f>
        <v>165768.95</v>
      </c>
      <c r="O42" s="18" t="n">
        <f aca="false">N42/E42*100</f>
        <v>80.2832962030221</v>
      </c>
      <c r="P42" s="20" t="n">
        <v>90480</v>
      </c>
    </row>
    <row r="43" customFormat="false" ht="30" hidden="false" customHeight="false" outlineLevel="0" collapsed="false">
      <c r="A43" s="15" t="n">
        <v>37</v>
      </c>
      <c r="B43" s="16" t="s">
        <v>127</v>
      </c>
      <c r="C43" s="17" t="n">
        <v>75404.64</v>
      </c>
      <c r="D43" s="17" t="n">
        <v>-35017.71</v>
      </c>
      <c r="E43" s="17" t="n">
        <v>40386.93</v>
      </c>
      <c r="F43" s="17" t="n">
        <v>40386.93</v>
      </c>
      <c r="G43" s="18" t="n">
        <v>0</v>
      </c>
      <c r="H43" s="17" t="n">
        <f aca="false">+F43+G43</f>
        <v>40386.93</v>
      </c>
      <c r="I43" s="19" t="n">
        <f aca="false">H43/E43*100</f>
        <v>100</v>
      </c>
      <c r="J43" s="18" t="n">
        <f aca="false">+E43-H43</f>
        <v>0</v>
      </c>
      <c r="K43" s="18" t="n">
        <v>0</v>
      </c>
      <c r="L43" s="17" t="n">
        <f aca="false">+H43+K43</f>
        <v>40386.93</v>
      </c>
      <c r="M43" s="19" t="n">
        <f aca="false">+L43/E43*100</f>
        <v>100</v>
      </c>
      <c r="N43" s="18" t="n">
        <f aca="false">+E43-L43</f>
        <v>0</v>
      </c>
      <c r="O43" s="18" t="n">
        <f aca="false">N43/E43*100</f>
        <v>0</v>
      </c>
      <c r="P43" s="20" t="n">
        <v>43986.04</v>
      </c>
    </row>
    <row r="44" customFormat="false" ht="30" hidden="false" customHeight="false" outlineLevel="0" collapsed="false">
      <c r="A44" s="15" t="n">
        <v>38</v>
      </c>
      <c r="B44" s="16" t="s">
        <v>132</v>
      </c>
      <c r="C44" s="17" t="n">
        <v>36612.4</v>
      </c>
      <c r="D44" s="18" t="n">
        <v>0</v>
      </c>
      <c r="E44" s="17" t="n">
        <v>36612.4</v>
      </c>
      <c r="F44" s="17" t="n">
        <v>36612.4</v>
      </c>
      <c r="G44" s="18" t="n">
        <v>0</v>
      </c>
      <c r="H44" s="17" t="n">
        <f aca="false">+F44+G44</f>
        <v>36612.4</v>
      </c>
      <c r="I44" s="19" t="n">
        <f aca="false">H44/E44*100</f>
        <v>100</v>
      </c>
      <c r="J44" s="18" t="n">
        <f aca="false">+E44-H44</f>
        <v>0</v>
      </c>
      <c r="K44" s="18" t="n">
        <v>0</v>
      </c>
      <c r="L44" s="17" t="n">
        <f aca="false">+H44+K44</f>
        <v>36612.4</v>
      </c>
      <c r="M44" s="19" t="n">
        <f aca="false">+L44/E44*100</f>
        <v>100</v>
      </c>
      <c r="N44" s="18" t="n">
        <f aca="false">+E44-L44</f>
        <v>0</v>
      </c>
      <c r="O44" s="18" t="n">
        <f aca="false">N44/E44*100</f>
        <v>0</v>
      </c>
      <c r="P44" s="21" t="n">
        <v>0</v>
      </c>
    </row>
    <row r="45" customFormat="false" ht="30" hidden="false" customHeight="false" outlineLevel="0" collapsed="false">
      <c r="A45" s="15" t="n">
        <v>39</v>
      </c>
      <c r="B45" s="16" t="s">
        <v>68</v>
      </c>
      <c r="C45" s="17" t="n">
        <v>331265</v>
      </c>
      <c r="D45" s="18" t="n">
        <v>0</v>
      </c>
      <c r="E45" s="17" t="n">
        <v>331265</v>
      </c>
      <c r="F45" s="17" t="n">
        <v>33365</v>
      </c>
      <c r="G45" s="18" t="n">
        <v>0</v>
      </c>
      <c r="H45" s="17" t="n">
        <f aca="false">+F45+G45</f>
        <v>33365</v>
      </c>
      <c r="I45" s="19" t="n">
        <f aca="false">H45/E45*100</f>
        <v>10.0719967397703</v>
      </c>
      <c r="J45" s="17" t="n">
        <f aca="false">+E45-H45</f>
        <v>297900</v>
      </c>
      <c r="K45" s="18" t="n">
        <v>0</v>
      </c>
      <c r="L45" s="17" t="n">
        <f aca="false">+H45+K45</f>
        <v>33365</v>
      </c>
      <c r="M45" s="19" t="n">
        <f aca="false">+L45/E45*100</f>
        <v>10.0719967397703</v>
      </c>
      <c r="N45" s="17" t="n">
        <f aca="false">+E45-L45</f>
        <v>297900</v>
      </c>
      <c r="O45" s="18" t="n">
        <f aca="false">N45/E45*100</f>
        <v>89.9280032602297</v>
      </c>
      <c r="P45" s="20" t="n">
        <v>102805</v>
      </c>
    </row>
    <row r="46" customFormat="false" ht="30" hidden="false" customHeight="false" outlineLevel="0" collapsed="false">
      <c r="A46" s="15" t="n">
        <v>40</v>
      </c>
      <c r="B46" s="16" t="s">
        <v>131</v>
      </c>
      <c r="C46" s="17" t="n">
        <v>33291.66</v>
      </c>
      <c r="D46" s="18" t="n">
        <v>0</v>
      </c>
      <c r="E46" s="17" t="n">
        <v>33291.66</v>
      </c>
      <c r="F46" s="17" t="n">
        <v>33291.66</v>
      </c>
      <c r="G46" s="18" t="n">
        <v>0</v>
      </c>
      <c r="H46" s="17" t="n">
        <f aca="false">+F46+G46</f>
        <v>33291.66</v>
      </c>
      <c r="I46" s="19" t="n">
        <f aca="false">H46/E46*100</f>
        <v>100</v>
      </c>
      <c r="J46" s="18" t="n">
        <f aca="false">+E46-H46</f>
        <v>0</v>
      </c>
      <c r="K46" s="18" t="n">
        <v>0</v>
      </c>
      <c r="L46" s="17" t="n">
        <f aca="false">+H46+K46</f>
        <v>33291.66</v>
      </c>
      <c r="M46" s="19" t="n">
        <f aca="false">+L46/E46*100</f>
        <v>100</v>
      </c>
      <c r="N46" s="18" t="n">
        <f aca="false">+E46-L46</f>
        <v>0</v>
      </c>
      <c r="O46" s="18" t="n">
        <f aca="false">N46/E46*100</f>
        <v>0</v>
      </c>
      <c r="P46" s="21" t="n">
        <v>0</v>
      </c>
    </row>
    <row r="47" customFormat="false" ht="15" hidden="false" customHeight="false" outlineLevel="0" collapsed="false">
      <c r="A47" s="15" t="n">
        <v>41</v>
      </c>
      <c r="B47" s="16" t="s">
        <v>176</v>
      </c>
      <c r="C47" s="17" t="n">
        <v>1603685</v>
      </c>
      <c r="D47" s="18" t="n">
        <v>0</v>
      </c>
      <c r="E47" s="17" t="n">
        <v>1603685</v>
      </c>
      <c r="F47" s="17" t="n">
        <v>32200.77</v>
      </c>
      <c r="G47" s="18" t="n">
        <v>0</v>
      </c>
      <c r="H47" s="17" t="n">
        <f aca="false">+F47+G47</f>
        <v>32200.77</v>
      </c>
      <c r="I47" s="19" t="n">
        <f aca="false">H47/E47*100</f>
        <v>2.0079236258991</v>
      </c>
      <c r="J47" s="17" t="n">
        <f aca="false">+E47-H47</f>
        <v>1571484.23</v>
      </c>
      <c r="K47" s="18" t="n">
        <v>0</v>
      </c>
      <c r="L47" s="17" t="n">
        <f aca="false">+H47+K47</f>
        <v>32200.77</v>
      </c>
      <c r="M47" s="19" t="n">
        <f aca="false">+L47/E47*100</f>
        <v>2.0079236258991</v>
      </c>
      <c r="N47" s="17" t="n">
        <f aca="false">+E47-L47</f>
        <v>1571484.23</v>
      </c>
      <c r="O47" s="18" t="n">
        <f aca="false">N47/E47*100</f>
        <v>97.9920763741009</v>
      </c>
      <c r="P47" s="21" t="n">
        <v>0</v>
      </c>
    </row>
    <row r="48" customFormat="false" ht="30" hidden="false" customHeight="false" outlineLevel="0" collapsed="false">
      <c r="A48" s="15" t="n">
        <v>42</v>
      </c>
      <c r="B48" s="16" t="s">
        <v>177</v>
      </c>
      <c r="C48" s="17" t="n">
        <v>29354.96</v>
      </c>
      <c r="D48" s="18" t="n">
        <v>0</v>
      </c>
      <c r="E48" s="17" t="n">
        <v>29354.96</v>
      </c>
      <c r="F48" s="17" t="n">
        <v>29354.96</v>
      </c>
      <c r="G48" s="18" t="n">
        <v>0</v>
      </c>
      <c r="H48" s="17" t="n">
        <f aca="false">+F48+G48</f>
        <v>29354.96</v>
      </c>
      <c r="I48" s="19" t="n">
        <f aca="false">H48/E48*100</f>
        <v>100</v>
      </c>
      <c r="J48" s="18" t="n">
        <f aca="false">+E48-H48</f>
        <v>0</v>
      </c>
      <c r="K48" s="18" t="n">
        <v>0</v>
      </c>
      <c r="L48" s="17" t="n">
        <f aca="false">+H48+K48</f>
        <v>29354.96</v>
      </c>
      <c r="M48" s="19" t="n">
        <f aca="false">+L48/E48*100</f>
        <v>100</v>
      </c>
      <c r="N48" s="18" t="n">
        <f aca="false">+E48-L48</f>
        <v>0</v>
      </c>
      <c r="O48" s="18" t="n">
        <f aca="false">N48/E48*100</f>
        <v>0</v>
      </c>
      <c r="P48" s="21" t="n">
        <v>0</v>
      </c>
    </row>
    <row r="49" customFormat="false" ht="30" hidden="false" customHeight="false" outlineLevel="0" collapsed="false">
      <c r="A49" s="15" t="n">
        <v>43</v>
      </c>
      <c r="B49" s="16" t="s">
        <v>78</v>
      </c>
      <c r="C49" s="17" t="n">
        <v>1417814.74</v>
      </c>
      <c r="D49" s="18" t="n">
        <v>0</v>
      </c>
      <c r="E49" s="17" t="n">
        <v>1417814.74</v>
      </c>
      <c r="F49" s="17" t="n">
        <v>29232</v>
      </c>
      <c r="G49" s="18" t="n">
        <v>0</v>
      </c>
      <c r="H49" s="17" t="n">
        <f aca="false">+F49+G49</f>
        <v>29232</v>
      </c>
      <c r="I49" s="19" t="n">
        <f aca="false">H49/E49*100</f>
        <v>2.06176443052073</v>
      </c>
      <c r="J49" s="17" t="n">
        <f aca="false">+E49-H49</f>
        <v>1388582.74</v>
      </c>
      <c r="K49" s="18" t="n">
        <v>0</v>
      </c>
      <c r="L49" s="17" t="n">
        <f aca="false">+H49+K49</f>
        <v>29232</v>
      </c>
      <c r="M49" s="19" t="n">
        <f aca="false">+L49/E49*100</f>
        <v>2.06176443052073</v>
      </c>
      <c r="N49" s="17" t="n">
        <f aca="false">+E49-L49</f>
        <v>1388582.74</v>
      </c>
      <c r="O49" s="18" t="n">
        <f aca="false">N49/E49*100</f>
        <v>97.9382355694793</v>
      </c>
      <c r="P49" s="21" t="n">
        <v>0</v>
      </c>
    </row>
    <row r="50" customFormat="false" ht="30" hidden="false" customHeight="false" outlineLevel="0" collapsed="false">
      <c r="A50" s="15" t="n">
        <v>44</v>
      </c>
      <c r="B50" s="16" t="s">
        <v>67</v>
      </c>
      <c r="C50" s="18" t="n">
        <v>0</v>
      </c>
      <c r="D50" s="17" t="n">
        <v>723066.28</v>
      </c>
      <c r="E50" s="17" t="n">
        <v>723066.28</v>
      </c>
      <c r="F50" s="17" t="n">
        <v>27440</v>
      </c>
      <c r="G50" s="18" t="n">
        <v>0</v>
      </c>
      <c r="H50" s="17" t="n">
        <f aca="false">+F50+G50</f>
        <v>27440</v>
      </c>
      <c r="I50" s="19" t="n">
        <f aca="false">H50/E50*100</f>
        <v>3.79494947544781</v>
      </c>
      <c r="J50" s="17" t="n">
        <f aca="false">+E50-H50</f>
        <v>695626.28</v>
      </c>
      <c r="K50" s="18" t="n">
        <v>0</v>
      </c>
      <c r="L50" s="17" t="n">
        <f aca="false">+H50+K50</f>
        <v>27440</v>
      </c>
      <c r="M50" s="19" t="n">
        <f aca="false">+L50/E50*100</f>
        <v>3.79494947544781</v>
      </c>
      <c r="N50" s="17" t="n">
        <f aca="false">+E50-L50</f>
        <v>695626.28</v>
      </c>
      <c r="O50" s="18" t="n">
        <f aca="false">N50/E50*100</f>
        <v>96.2050505245522</v>
      </c>
      <c r="P50" s="20" t="n">
        <v>624466.28</v>
      </c>
    </row>
    <row r="51" customFormat="false" ht="30" hidden="false" customHeight="false" outlineLevel="0" collapsed="false">
      <c r="A51" s="15" t="n">
        <v>45</v>
      </c>
      <c r="B51" s="16" t="s">
        <v>144</v>
      </c>
      <c r="C51" s="17" t="n">
        <v>25520</v>
      </c>
      <c r="D51" s="18" t="n">
        <v>0</v>
      </c>
      <c r="E51" s="17" t="n">
        <v>25520</v>
      </c>
      <c r="F51" s="17" t="n">
        <v>25520</v>
      </c>
      <c r="G51" s="18" t="n">
        <v>0</v>
      </c>
      <c r="H51" s="17" t="n">
        <f aca="false">+F51+G51</f>
        <v>25520</v>
      </c>
      <c r="I51" s="19" t="n">
        <f aca="false">H51/E51*100</f>
        <v>100</v>
      </c>
      <c r="J51" s="18" t="n">
        <f aca="false">+E51-H51</f>
        <v>0</v>
      </c>
      <c r="K51" s="18" t="n">
        <v>0</v>
      </c>
      <c r="L51" s="17" t="n">
        <f aca="false">+H51+K51</f>
        <v>25520</v>
      </c>
      <c r="M51" s="19" t="n">
        <f aca="false">+L51/E51*100</f>
        <v>100</v>
      </c>
      <c r="N51" s="18" t="n">
        <f aca="false">+E51-L51</f>
        <v>0</v>
      </c>
      <c r="O51" s="18" t="n">
        <f aca="false">N51/E51*100</f>
        <v>0</v>
      </c>
      <c r="P51" s="21" t="n">
        <v>0</v>
      </c>
    </row>
    <row r="52" customFormat="false" ht="30" hidden="false" customHeight="false" outlineLevel="0" collapsed="false">
      <c r="A52" s="15" t="n">
        <v>46</v>
      </c>
      <c r="B52" s="16" t="s">
        <v>90</v>
      </c>
      <c r="C52" s="17" t="n">
        <v>417386.56</v>
      </c>
      <c r="D52" s="18" t="n">
        <v>0</v>
      </c>
      <c r="E52" s="17" t="n">
        <v>417386.56</v>
      </c>
      <c r="F52" s="17" t="n">
        <v>22887.96</v>
      </c>
      <c r="G52" s="18" t="n">
        <v>0</v>
      </c>
      <c r="H52" s="17" t="n">
        <f aca="false">+F52+G52</f>
        <v>22887.96</v>
      </c>
      <c r="I52" s="19" t="n">
        <f aca="false">H52/E52*100</f>
        <v>5.48363608066345</v>
      </c>
      <c r="J52" s="17" t="n">
        <f aca="false">+E52-H52</f>
        <v>394498.6</v>
      </c>
      <c r="K52" s="18" t="n">
        <v>0</v>
      </c>
      <c r="L52" s="17" t="n">
        <f aca="false">+H52+K52</f>
        <v>22887.96</v>
      </c>
      <c r="M52" s="19" t="n">
        <f aca="false">+L52/E52*100</f>
        <v>5.48363608066345</v>
      </c>
      <c r="N52" s="17" t="n">
        <f aca="false">+E52-L52</f>
        <v>394498.6</v>
      </c>
      <c r="O52" s="18" t="n">
        <f aca="false">N52/E52*100</f>
        <v>94.5163639193365</v>
      </c>
      <c r="P52" s="21" t="n">
        <v>0</v>
      </c>
    </row>
    <row r="53" customFormat="false" ht="30" hidden="false" customHeight="false" outlineLevel="0" collapsed="false">
      <c r="A53" s="15" t="n">
        <v>47</v>
      </c>
      <c r="B53" s="16" t="s">
        <v>49</v>
      </c>
      <c r="C53" s="17" t="n">
        <v>2045000</v>
      </c>
      <c r="D53" s="18" t="n">
        <v>0</v>
      </c>
      <c r="E53" s="17" t="n">
        <v>2045000</v>
      </c>
      <c r="F53" s="17" t="n">
        <v>20281.65</v>
      </c>
      <c r="G53" s="18" t="n">
        <v>0</v>
      </c>
      <c r="H53" s="17" t="n">
        <f aca="false">+F53+G53</f>
        <v>20281.65</v>
      </c>
      <c r="I53" s="19" t="n">
        <f aca="false">H53/E53*100</f>
        <v>0.991767726161369</v>
      </c>
      <c r="J53" s="17" t="n">
        <f aca="false">+E53-H53</f>
        <v>2024718.35</v>
      </c>
      <c r="K53" s="18" t="n">
        <v>0</v>
      </c>
      <c r="L53" s="17" t="n">
        <f aca="false">+H53+K53</f>
        <v>20281.65</v>
      </c>
      <c r="M53" s="19" t="n">
        <f aca="false">+L53/E53*100</f>
        <v>0.991767726161369</v>
      </c>
      <c r="N53" s="17" t="n">
        <f aca="false">+E53-L53</f>
        <v>2024718.35</v>
      </c>
      <c r="O53" s="18" t="n">
        <f aca="false">N53/E53*100</f>
        <v>99.0082322738386</v>
      </c>
      <c r="P53" s="20" t="n">
        <v>1629540</v>
      </c>
    </row>
    <row r="54" customFormat="false" ht="30" hidden="false" customHeight="false" outlineLevel="0" collapsed="false">
      <c r="A54" s="15" t="n">
        <v>48</v>
      </c>
      <c r="B54" s="16" t="s">
        <v>100</v>
      </c>
      <c r="C54" s="17" t="n">
        <v>252300</v>
      </c>
      <c r="D54" s="17" t="n">
        <v>-89146</v>
      </c>
      <c r="E54" s="17" t="n">
        <v>163154</v>
      </c>
      <c r="F54" s="17" t="n">
        <v>20000</v>
      </c>
      <c r="G54" s="18" t="n">
        <v>0</v>
      </c>
      <c r="H54" s="17" t="n">
        <f aca="false">+F54+G54</f>
        <v>20000</v>
      </c>
      <c r="I54" s="19" t="n">
        <f aca="false">H54/E54*100</f>
        <v>12.2583571349768</v>
      </c>
      <c r="J54" s="17" t="n">
        <f aca="false">+E54-H54</f>
        <v>143154</v>
      </c>
      <c r="K54" s="18" t="n">
        <v>0</v>
      </c>
      <c r="L54" s="17" t="n">
        <f aca="false">+H54+K54</f>
        <v>20000</v>
      </c>
      <c r="M54" s="19" t="n">
        <f aca="false">+L54/E54*100</f>
        <v>12.2583571349768</v>
      </c>
      <c r="N54" s="17" t="n">
        <f aca="false">+E54-L54</f>
        <v>143154</v>
      </c>
      <c r="O54" s="18" t="n">
        <f aca="false">N54/E54*100</f>
        <v>87.7416428650232</v>
      </c>
      <c r="P54" s="20" t="n">
        <v>102254</v>
      </c>
    </row>
    <row r="55" customFormat="false" ht="30" hidden="false" customHeight="false" outlineLevel="0" collapsed="false">
      <c r="A55" s="15" t="n">
        <v>49</v>
      </c>
      <c r="B55" s="16" t="s">
        <v>98</v>
      </c>
      <c r="C55" s="17" t="n">
        <v>707600</v>
      </c>
      <c r="D55" s="17" t="n">
        <v>-292900</v>
      </c>
      <c r="E55" s="17" t="n">
        <v>414700</v>
      </c>
      <c r="F55" s="17" t="n">
        <v>19905.6</v>
      </c>
      <c r="G55" s="18" t="n">
        <v>0</v>
      </c>
      <c r="H55" s="17" t="n">
        <f aca="false">+F55+G55</f>
        <v>19905.6</v>
      </c>
      <c r="I55" s="19" t="n">
        <f aca="false">H55/E55*100</f>
        <v>4.8</v>
      </c>
      <c r="J55" s="17" t="n">
        <f aca="false">+E55-H55</f>
        <v>394794.4</v>
      </c>
      <c r="K55" s="18" t="n">
        <v>0</v>
      </c>
      <c r="L55" s="17" t="n">
        <f aca="false">+H55+K55</f>
        <v>19905.6</v>
      </c>
      <c r="M55" s="19" t="n">
        <f aca="false">+L55/E55*100</f>
        <v>4.8</v>
      </c>
      <c r="N55" s="17" t="n">
        <f aca="false">+E55-L55</f>
        <v>394794.4</v>
      </c>
      <c r="O55" s="18" t="n">
        <f aca="false">N55/E55*100</f>
        <v>95.2</v>
      </c>
      <c r="P55" s="20" t="n">
        <v>316100</v>
      </c>
    </row>
    <row r="56" customFormat="false" ht="30" hidden="false" customHeight="false" outlineLevel="0" collapsed="false">
      <c r="A56" s="15" t="n">
        <v>50</v>
      </c>
      <c r="B56" s="16" t="s">
        <v>108</v>
      </c>
      <c r="C56" s="17" t="n">
        <v>664776</v>
      </c>
      <c r="D56" s="17" t="n">
        <v>27292.46</v>
      </c>
      <c r="E56" s="17" t="n">
        <v>692068.46</v>
      </c>
      <c r="F56" s="17" t="n">
        <v>17703</v>
      </c>
      <c r="G56" s="18" t="n">
        <v>0</v>
      </c>
      <c r="H56" s="17" t="n">
        <f aca="false">+F56+G56</f>
        <v>17703</v>
      </c>
      <c r="I56" s="19" t="n">
        <f aca="false">H56/E56*100</f>
        <v>2.55798393124287</v>
      </c>
      <c r="J56" s="17" t="n">
        <f aca="false">+E56-H56</f>
        <v>674365.46</v>
      </c>
      <c r="K56" s="18" t="n">
        <v>0</v>
      </c>
      <c r="L56" s="17" t="n">
        <f aca="false">+H56+K56</f>
        <v>17703</v>
      </c>
      <c r="M56" s="19" t="n">
        <f aca="false">+L56/E56*100</f>
        <v>2.55798393124287</v>
      </c>
      <c r="N56" s="17" t="n">
        <f aca="false">+E56-L56</f>
        <v>674365.46</v>
      </c>
      <c r="O56" s="18" t="n">
        <f aca="false">N56/E56*100</f>
        <v>97.4420160687571</v>
      </c>
      <c r="P56" s="20" t="n">
        <v>791771.52</v>
      </c>
    </row>
    <row r="57" customFormat="false" ht="30" hidden="false" customHeight="false" outlineLevel="0" collapsed="false">
      <c r="A57" s="15" t="n">
        <v>51</v>
      </c>
      <c r="B57" s="16" t="s">
        <v>159</v>
      </c>
      <c r="C57" s="18" t="n">
        <v>0</v>
      </c>
      <c r="D57" s="17" t="n">
        <v>2756476</v>
      </c>
      <c r="E57" s="17" t="n">
        <v>2756476</v>
      </c>
      <c r="F57" s="17" t="n">
        <v>17360</v>
      </c>
      <c r="G57" s="18" t="n">
        <v>0</v>
      </c>
      <c r="H57" s="17" t="n">
        <f aca="false">+F57+G57</f>
        <v>17360</v>
      </c>
      <c r="I57" s="19" t="n">
        <f aca="false">H57/E57*100</f>
        <v>0.629789629947803</v>
      </c>
      <c r="J57" s="17" t="n">
        <f aca="false">+E57-H57</f>
        <v>2739116</v>
      </c>
      <c r="K57" s="18" t="n">
        <v>0</v>
      </c>
      <c r="L57" s="17" t="n">
        <f aca="false">+H57+K57</f>
        <v>17360</v>
      </c>
      <c r="M57" s="19" t="n">
        <f aca="false">+L57/E57*100</f>
        <v>0.629789629947803</v>
      </c>
      <c r="N57" s="17" t="n">
        <f aca="false">+E57-L57</f>
        <v>2739116</v>
      </c>
      <c r="O57" s="18" t="n">
        <f aca="false">N57/E57*100</f>
        <v>99.3702103700522</v>
      </c>
      <c r="P57" s="21" t="n">
        <v>0</v>
      </c>
    </row>
    <row r="58" customFormat="false" ht="30" hidden="false" customHeight="false" outlineLevel="0" collapsed="false">
      <c r="A58" s="15" t="n">
        <v>52</v>
      </c>
      <c r="B58" s="16" t="s">
        <v>178</v>
      </c>
      <c r="C58" s="17" t="n">
        <v>2192412</v>
      </c>
      <c r="D58" s="18" t="n">
        <v>0</v>
      </c>
      <c r="E58" s="17" t="n">
        <v>2192412</v>
      </c>
      <c r="F58" s="17" t="n">
        <v>15490</v>
      </c>
      <c r="G58" s="18" t="n">
        <v>0</v>
      </c>
      <c r="H58" s="17" t="n">
        <f aca="false">+F58+G58</f>
        <v>15490</v>
      </c>
      <c r="I58" s="19" t="n">
        <f aca="false">H58/E58*100</f>
        <v>0.706527787660349</v>
      </c>
      <c r="J58" s="17" t="n">
        <f aca="false">+E58-H58</f>
        <v>2176922</v>
      </c>
      <c r="K58" s="18" t="n">
        <v>0</v>
      </c>
      <c r="L58" s="17" t="n">
        <f aca="false">+H58+K58</f>
        <v>15490</v>
      </c>
      <c r="M58" s="19" t="n">
        <f aca="false">+L58/E58*100</f>
        <v>0.706527787660349</v>
      </c>
      <c r="N58" s="17" t="n">
        <f aca="false">+E58-L58</f>
        <v>2176922</v>
      </c>
      <c r="O58" s="18" t="n">
        <f aca="false">N58/E58*100</f>
        <v>99.2934722123396</v>
      </c>
      <c r="P58" s="20" t="n">
        <v>1830350</v>
      </c>
    </row>
    <row r="59" customFormat="false" ht="15" hidden="false" customHeight="false" outlineLevel="0" collapsed="false">
      <c r="A59" s="15" t="n">
        <v>53</v>
      </c>
      <c r="B59" s="16" t="s">
        <v>91</v>
      </c>
      <c r="C59" s="17" t="n">
        <v>474280</v>
      </c>
      <c r="D59" s="18" t="n">
        <v>0</v>
      </c>
      <c r="E59" s="17" t="n">
        <v>474280</v>
      </c>
      <c r="F59" s="17" t="n">
        <v>9744</v>
      </c>
      <c r="G59" s="18" t="n">
        <v>0</v>
      </c>
      <c r="H59" s="17" t="n">
        <f aca="false">+F59+G59</f>
        <v>9744</v>
      </c>
      <c r="I59" s="19" t="n">
        <f aca="false">H59/E59*100</f>
        <v>2.05448258412752</v>
      </c>
      <c r="J59" s="17" t="n">
        <f aca="false">+E59-H59</f>
        <v>464536</v>
      </c>
      <c r="K59" s="18" t="n">
        <v>0</v>
      </c>
      <c r="L59" s="17" t="n">
        <f aca="false">+H59+K59</f>
        <v>9744</v>
      </c>
      <c r="M59" s="19" t="n">
        <f aca="false">+L59/E59*100</f>
        <v>2.05448258412752</v>
      </c>
      <c r="N59" s="17" t="n">
        <f aca="false">+E59-L59</f>
        <v>464536</v>
      </c>
      <c r="O59" s="18" t="n">
        <f aca="false">N59/E59*100</f>
        <v>97.9455174158725</v>
      </c>
      <c r="P59" s="20" t="n">
        <v>395240</v>
      </c>
    </row>
    <row r="60" customFormat="false" ht="15" hidden="false" customHeight="false" outlineLevel="0" collapsed="false">
      <c r="A60" s="15" t="n">
        <v>54</v>
      </c>
      <c r="B60" s="16" t="s">
        <v>154</v>
      </c>
      <c r="C60" s="17" t="n">
        <v>380000</v>
      </c>
      <c r="D60" s="18" t="n">
        <v>0</v>
      </c>
      <c r="E60" s="17" t="n">
        <v>380000</v>
      </c>
      <c r="F60" s="17" t="n">
        <v>9607.77</v>
      </c>
      <c r="G60" s="18" t="n">
        <v>0</v>
      </c>
      <c r="H60" s="17" t="n">
        <f aca="false">+F60+G60</f>
        <v>9607.77</v>
      </c>
      <c r="I60" s="19" t="n">
        <f aca="false">H60/E60*100</f>
        <v>2.52836052631579</v>
      </c>
      <c r="J60" s="17" t="n">
        <f aca="false">+E60-H60</f>
        <v>370392.23</v>
      </c>
      <c r="K60" s="18" t="n">
        <v>0</v>
      </c>
      <c r="L60" s="17" t="n">
        <f aca="false">+H60+K60</f>
        <v>9607.77</v>
      </c>
      <c r="M60" s="19" t="n">
        <f aca="false">+L60/E60*100</f>
        <v>2.52836052631579</v>
      </c>
      <c r="N60" s="17" t="n">
        <f aca="false">+E60-L60</f>
        <v>370392.23</v>
      </c>
      <c r="O60" s="18" t="n">
        <f aca="false">N60/E60*100</f>
        <v>97.4716394736842</v>
      </c>
      <c r="P60" s="20" t="n">
        <v>316000</v>
      </c>
    </row>
    <row r="61" customFormat="false" ht="30" hidden="false" customHeight="false" outlineLevel="0" collapsed="false">
      <c r="A61" s="15" t="n">
        <v>55</v>
      </c>
      <c r="B61" s="16" t="s">
        <v>143</v>
      </c>
      <c r="C61" s="17" t="n">
        <v>8985.26</v>
      </c>
      <c r="D61" s="18" t="n">
        <v>0</v>
      </c>
      <c r="E61" s="17" t="n">
        <v>8985.26</v>
      </c>
      <c r="F61" s="17" t="n">
        <v>8985.26</v>
      </c>
      <c r="G61" s="18" t="n">
        <v>0</v>
      </c>
      <c r="H61" s="17" t="n">
        <f aca="false">+F61+G61</f>
        <v>8985.26</v>
      </c>
      <c r="I61" s="19" t="n">
        <f aca="false">H61/E61*100</f>
        <v>100</v>
      </c>
      <c r="J61" s="18" t="n">
        <f aca="false">+E61-H61</f>
        <v>0</v>
      </c>
      <c r="K61" s="18" t="n">
        <v>0</v>
      </c>
      <c r="L61" s="17" t="n">
        <f aca="false">+H61+K61</f>
        <v>8985.26</v>
      </c>
      <c r="M61" s="19" t="n">
        <f aca="false">+L61/E61*100</f>
        <v>100</v>
      </c>
      <c r="N61" s="18" t="n">
        <f aca="false">+E61-L61</f>
        <v>0</v>
      </c>
      <c r="O61" s="18" t="n">
        <f aca="false">N61/E61*100</f>
        <v>0</v>
      </c>
      <c r="P61" s="21" t="n">
        <v>0</v>
      </c>
    </row>
    <row r="62" customFormat="false" ht="30" hidden="false" customHeight="false" outlineLevel="0" collapsed="false">
      <c r="A62" s="15" t="n">
        <v>56</v>
      </c>
      <c r="B62" s="16" t="s">
        <v>147</v>
      </c>
      <c r="C62" s="18" t="n">
        <v>0</v>
      </c>
      <c r="D62" s="17" t="n">
        <v>143080</v>
      </c>
      <c r="E62" s="17" t="n">
        <v>143080</v>
      </c>
      <c r="F62" s="18" t="n">
        <v>0</v>
      </c>
      <c r="G62" s="18" t="n">
        <v>0</v>
      </c>
      <c r="H62" s="18" t="n">
        <f aca="false">+F62+G62</f>
        <v>0</v>
      </c>
      <c r="I62" s="19" t="n">
        <f aca="false">H62/E62*100</f>
        <v>0</v>
      </c>
      <c r="J62" s="17" t="n">
        <f aca="false">+E62-H62</f>
        <v>143080</v>
      </c>
      <c r="K62" s="17" t="n">
        <v>8680</v>
      </c>
      <c r="L62" s="17" t="n">
        <f aca="false">+H62+K62</f>
        <v>8680</v>
      </c>
      <c r="M62" s="19" t="n">
        <f aca="false">+L62/E62*100</f>
        <v>6.06653620352251</v>
      </c>
      <c r="N62" s="17" t="n">
        <f aca="false">+E62-L62</f>
        <v>134400</v>
      </c>
      <c r="O62" s="18" t="n">
        <f aca="false">N62/E62*100</f>
        <v>93.9334637964775</v>
      </c>
      <c r="P62" s="20" t="n">
        <v>143080</v>
      </c>
    </row>
    <row r="63" customFormat="false" ht="15" hidden="false" customHeight="false" outlineLevel="0" collapsed="false">
      <c r="A63" s="22" t="n">
        <v>57</v>
      </c>
      <c r="B63" s="23" t="s">
        <v>179</v>
      </c>
      <c r="C63" s="24" t="n">
        <v>46834</v>
      </c>
      <c r="D63" s="25" t="n">
        <v>0</v>
      </c>
      <c r="E63" s="24" t="n">
        <v>46834</v>
      </c>
      <c r="F63" s="24" t="n">
        <v>8680</v>
      </c>
      <c r="G63" s="25" t="n">
        <v>0</v>
      </c>
      <c r="H63" s="24" t="n">
        <f aca="false">+F63+G63</f>
        <v>8680</v>
      </c>
      <c r="I63" s="26" t="n">
        <f aca="false">H63/E63*100</f>
        <v>18.533544006491</v>
      </c>
      <c r="J63" s="24" t="n">
        <f aca="false">+E63-H63</f>
        <v>38154</v>
      </c>
      <c r="K63" s="25" t="n">
        <v>0</v>
      </c>
      <c r="L63" s="24" t="n">
        <f aca="false">+H63+K63</f>
        <v>8680</v>
      </c>
      <c r="M63" s="26" t="n">
        <f aca="false">+L63/E63*100</f>
        <v>18.533544006491</v>
      </c>
      <c r="N63" s="24" t="n">
        <f aca="false">+E63-L63</f>
        <v>38154</v>
      </c>
      <c r="O63" s="25" t="n">
        <f aca="false">N63/E63*100</f>
        <v>81.466455993509</v>
      </c>
      <c r="P63" s="47" t="n">
        <v>8680</v>
      </c>
    </row>
    <row r="64" customFormat="false" ht="30" hidden="false" customHeight="false" outlineLevel="0" collapsed="false">
      <c r="A64" s="15" t="n">
        <v>58</v>
      </c>
      <c r="B64" s="16" t="s">
        <v>64</v>
      </c>
      <c r="C64" s="17" t="n">
        <v>14032441</v>
      </c>
      <c r="D64" s="18" t="n">
        <v>0</v>
      </c>
      <c r="E64" s="17" t="n">
        <v>14032441</v>
      </c>
      <c r="F64" s="18" t="n">
        <v>0</v>
      </c>
      <c r="G64" s="18" t="n">
        <v>0</v>
      </c>
      <c r="H64" s="18" t="n">
        <f aca="false">+F64+G64</f>
        <v>0</v>
      </c>
      <c r="I64" s="19" t="n">
        <f aca="false">H64/E64*100</f>
        <v>0</v>
      </c>
      <c r="J64" s="17" t="n">
        <f aca="false">+E64-H64</f>
        <v>14032441</v>
      </c>
      <c r="K64" s="18" t="n">
        <v>0</v>
      </c>
      <c r="L64" s="18" t="n">
        <f aca="false">+H64+K64</f>
        <v>0</v>
      </c>
      <c r="M64" s="19" t="n">
        <f aca="false">+L64/E64*100</f>
        <v>0</v>
      </c>
      <c r="N64" s="17" t="n">
        <f aca="false">+E64-L64</f>
        <v>14032441</v>
      </c>
      <c r="O64" s="18" t="n">
        <f aca="false">N64/E64*100</f>
        <v>100</v>
      </c>
      <c r="P64" s="21" t="n">
        <v>0</v>
      </c>
    </row>
    <row r="65" customFormat="false" ht="15" hidden="false" customHeight="false" outlineLevel="0" collapsed="false">
      <c r="A65" s="15" t="n">
        <v>59</v>
      </c>
      <c r="B65" s="16" t="s">
        <v>60</v>
      </c>
      <c r="C65" s="17" t="n">
        <v>8621380</v>
      </c>
      <c r="D65" s="17" t="n">
        <v>-3439580</v>
      </c>
      <c r="E65" s="17" t="n">
        <v>5181800</v>
      </c>
      <c r="F65" s="18" t="n">
        <v>0</v>
      </c>
      <c r="G65" s="18" t="n">
        <v>0</v>
      </c>
      <c r="H65" s="18" t="n">
        <f aca="false">+F65+G65</f>
        <v>0</v>
      </c>
      <c r="I65" s="19" t="n">
        <f aca="false">H65/E65*100</f>
        <v>0</v>
      </c>
      <c r="J65" s="17" t="n">
        <f aca="false">+E65-H65</f>
        <v>5181800</v>
      </c>
      <c r="K65" s="18" t="n">
        <v>0</v>
      </c>
      <c r="L65" s="18" t="n">
        <f aca="false">+H65+K65</f>
        <v>0</v>
      </c>
      <c r="M65" s="19" t="n">
        <f aca="false">+L65/E65*100</f>
        <v>0</v>
      </c>
      <c r="N65" s="17" t="n">
        <f aca="false">+E65-L65</f>
        <v>5181800</v>
      </c>
      <c r="O65" s="18" t="n">
        <f aca="false">N65/E65*100</f>
        <v>100</v>
      </c>
      <c r="P65" s="20" t="n">
        <v>7826081</v>
      </c>
    </row>
    <row r="66" customFormat="false" ht="15" hidden="false" customHeight="false" outlineLevel="0" collapsed="false">
      <c r="A66" s="15" t="n">
        <v>60</v>
      </c>
      <c r="B66" s="16" t="s">
        <v>24</v>
      </c>
      <c r="C66" s="17" t="n">
        <v>7839292</v>
      </c>
      <c r="D66" s="17" t="n">
        <v>-3495500</v>
      </c>
      <c r="E66" s="17" t="n">
        <v>4343792</v>
      </c>
      <c r="F66" s="18" t="n">
        <v>0</v>
      </c>
      <c r="G66" s="18" t="n">
        <v>0</v>
      </c>
      <c r="H66" s="18" t="n">
        <f aca="false">+F66+G66</f>
        <v>0</v>
      </c>
      <c r="I66" s="19" t="n">
        <f aca="false">H66/E66*100</f>
        <v>0</v>
      </c>
      <c r="J66" s="17" t="n">
        <f aca="false">+E66-H66</f>
        <v>4343792</v>
      </c>
      <c r="K66" s="18" t="n">
        <v>0</v>
      </c>
      <c r="L66" s="18" t="n">
        <f aca="false">+H66+K66</f>
        <v>0</v>
      </c>
      <c r="M66" s="19" t="n">
        <f aca="false">+L66/E66*100</f>
        <v>0</v>
      </c>
      <c r="N66" s="17" t="n">
        <f aca="false">+E66-L66</f>
        <v>4343792</v>
      </c>
      <c r="O66" s="18" t="n">
        <f aca="false">N66/E66*100</f>
        <v>100</v>
      </c>
      <c r="P66" s="20" t="n">
        <v>4500000</v>
      </c>
    </row>
    <row r="67" customFormat="false" ht="15" hidden="false" customHeight="false" outlineLevel="0" collapsed="false">
      <c r="A67" s="15" t="n">
        <v>61</v>
      </c>
      <c r="B67" s="16" t="s">
        <v>180</v>
      </c>
      <c r="C67" s="17" t="n">
        <v>2445364</v>
      </c>
      <c r="D67" s="18" t="n">
        <v>0</v>
      </c>
      <c r="E67" s="17" t="n">
        <v>2445364</v>
      </c>
      <c r="F67" s="18" t="n">
        <v>0</v>
      </c>
      <c r="G67" s="18" t="n">
        <v>0</v>
      </c>
      <c r="H67" s="18" t="n">
        <f aca="false">+F67+G67</f>
        <v>0</v>
      </c>
      <c r="I67" s="19" t="n">
        <f aca="false">H67/E67*100</f>
        <v>0</v>
      </c>
      <c r="J67" s="17" t="n">
        <f aca="false">+E67-H67</f>
        <v>2445364</v>
      </c>
      <c r="K67" s="18" t="n">
        <v>0</v>
      </c>
      <c r="L67" s="18" t="n">
        <f aca="false">+H67+K67</f>
        <v>0</v>
      </c>
      <c r="M67" s="19" t="n">
        <f aca="false">+L67/E67*100</f>
        <v>0</v>
      </c>
      <c r="N67" s="17" t="n">
        <f aca="false">+E67-L67</f>
        <v>2445364</v>
      </c>
      <c r="O67" s="18" t="n">
        <f aca="false">N67/E67*100</f>
        <v>100</v>
      </c>
      <c r="P67" s="21" t="n">
        <v>0</v>
      </c>
    </row>
    <row r="68" customFormat="false" ht="15" hidden="false" customHeight="false" outlineLevel="0" collapsed="false">
      <c r="A68" s="15" t="n">
        <v>62</v>
      </c>
      <c r="B68" s="16" t="s">
        <v>59</v>
      </c>
      <c r="C68" s="17" t="n">
        <v>1860930</v>
      </c>
      <c r="D68" s="18" t="n">
        <v>0</v>
      </c>
      <c r="E68" s="17" t="n">
        <v>1860930</v>
      </c>
      <c r="F68" s="18" t="n">
        <v>0</v>
      </c>
      <c r="G68" s="18" t="n">
        <v>0</v>
      </c>
      <c r="H68" s="18" t="n">
        <f aca="false">+F68+G68</f>
        <v>0</v>
      </c>
      <c r="I68" s="19" t="n">
        <f aca="false">H68/E68*100</f>
        <v>0</v>
      </c>
      <c r="J68" s="17" t="n">
        <f aca="false">+E68-H68</f>
        <v>1860930</v>
      </c>
      <c r="K68" s="18" t="n">
        <v>0</v>
      </c>
      <c r="L68" s="18" t="n">
        <f aca="false">+H68+K68</f>
        <v>0</v>
      </c>
      <c r="M68" s="19" t="n">
        <f aca="false">+L68/E68*100</f>
        <v>0</v>
      </c>
      <c r="N68" s="17" t="n">
        <f aca="false">+E68-L68</f>
        <v>1860930</v>
      </c>
      <c r="O68" s="18" t="n">
        <f aca="false">N68/E68*100</f>
        <v>100</v>
      </c>
      <c r="P68" s="21" t="n">
        <v>0</v>
      </c>
    </row>
    <row r="69" customFormat="false" ht="15" hidden="false" customHeight="false" outlineLevel="0" collapsed="false">
      <c r="A69" s="15" t="n">
        <v>63</v>
      </c>
      <c r="B69" s="16" t="s">
        <v>149</v>
      </c>
      <c r="C69" s="17" t="n">
        <v>1420198</v>
      </c>
      <c r="D69" s="18" t="n">
        <v>0</v>
      </c>
      <c r="E69" s="17" t="n">
        <v>1420198</v>
      </c>
      <c r="F69" s="18" t="n">
        <v>0</v>
      </c>
      <c r="G69" s="18" t="n">
        <v>0</v>
      </c>
      <c r="H69" s="18" t="n">
        <f aca="false">+F69+G69</f>
        <v>0</v>
      </c>
      <c r="I69" s="19" t="n">
        <f aca="false">H69/E69*100</f>
        <v>0</v>
      </c>
      <c r="J69" s="17" t="n">
        <f aca="false">+E69-H69</f>
        <v>1420198</v>
      </c>
      <c r="K69" s="18" t="n">
        <v>0</v>
      </c>
      <c r="L69" s="18" t="n">
        <f aca="false">+H69+K69</f>
        <v>0</v>
      </c>
      <c r="M69" s="19" t="n">
        <f aca="false">+L69/E69*100</f>
        <v>0</v>
      </c>
      <c r="N69" s="17" t="n">
        <f aca="false">+E69-L69</f>
        <v>1420198</v>
      </c>
      <c r="O69" s="18" t="n">
        <f aca="false">N69/E69*100</f>
        <v>100</v>
      </c>
      <c r="P69" s="20" t="n">
        <v>1420198</v>
      </c>
    </row>
    <row r="70" customFormat="false" ht="30" hidden="false" customHeight="false" outlineLevel="0" collapsed="false">
      <c r="A70" s="15" t="n">
        <v>64</v>
      </c>
      <c r="B70" s="16" t="s">
        <v>33</v>
      </c>
      <c r="C70" s="17" t="n">
        <v>1331520</v>
      </c>
      <c r="D70" s="18" t="n">
        <v>0</v>
      </c>
      <c r="E70" s="17" t="n">
        <v>1331520</v>
      </c>
      <c r="F70" s="18" t="n">
        <v>0</v>
      </c>
      <c r="G70" s="18" t="n">
        <v>0</v>
      </c>
      <c r="H70" s="18" t="n">
        <f aca="false">+F70+G70</f>
        <v>0</v>
      </c>
      <c r="I70" s="19" t="n">
        <f aca="false">H70/E70*100</f>
        <v>0</v>
      </c>
      <c r="J70" s="17" t="n">
        <f aca="false">+E70-H70</f>
        <v>1331520</v>
      </c>
      <c r="K70" s="18" t="n">
        <v>0</v>
      </c>
      <c r="L70" s="18" t="n">
        <f aca="false">+H70+K70</f>
        <v>0</v>
      </c>
      <c r="M70" s="19" t="n">
        <f aca="false">+L70/E70*100</f>
        <v>0</v>
      </c>
      <c r="N70" s="17" t="n">
        <f aca="false">+E70-L70</f>
        <v>1331520</v>
      </c>
      <c r="O70" s="18" t="n">
        <f aca="false">N70/E70*100</f>
        <v>100</v>
      </c>
      <c r="P70" s="21" t="n">
        <v>0</v>
      </c>
    </row>
    <row r="71" customFormat="false" ht="15" hidden="false" customHeight="false" outlineLevel="0" collapsed="false">
      <c r="A71" s="15" t="n">
        <v>65</v>
      </c>
      <c r="B71" s="16" t="s">
        <v>25</v>
      </c>
      <c r="C71" s="17" t="n">
        <v>412459</v>
      </c>
      <c r="D71" s="17" t="n">
        <v>870560</v>
      </c>
      <c r="E71" s="17" t="n">
        <v>1283019</v>
      </c>
      <c r="F71" s="18" t="n">
        <v>0</v>
      </c>
      <c r="G71" s="18" t="n">
        <v>0</v>
      </c>
      <c r="H71" s="18" t="n">
        <f aca="false">+F71+G71</f>
        <v>0</v>
      </c>
      <c r="I71" s="19" t="n">
        <f aca="false">H71/E71*100</f>
        <v>0</v>
      </c>
      <c r="J71" s="17" t="n">
        <f aca="false">+E71-H71</f>
        <v>1283019</v>
      </c>
      <c r="K71" s="18" t="n">
        <v>0</v>
      </c>
      <c r="L71" s="18" t="n">
        <f aca="false">+H71+K71</f>
        <v>0</v>
      </c>
      <c r="M71" s="19" t="n">
        <f aca="false">+L71/E71*100</f>
        <v>0</v>
      </c>
      <c r="N71" s="17" t="n">
        <f aca="false">+E71-L71</f>
        <v>1283019</v>
      </c>
      <c r="O71" s="18" t="n">
        <f aca="false">N71/E71*100</f>
        <v>100</v>
      </c>
      <c r="P71" s="20" t="n">
        <v>122080</v>
      </c>
    </row>
    <row r="72" customFormat="false" ht="30" hidden="false" customHeight="false" outlineLevel="0" collapsed="false">
      <c r="A72" s="15" t="n">
        <v>66</v>
      </c>
      <c r="B72" s="16" t="s">
        <v>181</v>
      </c>
      <c r="C72" s="17" t="n">
        <v>922346</v>
      </c>
      <c r="D72" s="18" t="n">
        <v>0</v>
      </c>
      <c r="E72" s="17" t="n">
        <v>922346</v>
      </c>
      <c r="F72" s="18" t="n">
        <v>0</v>
      </c>
      <c r="G72" s="18" t="n">
        <v>0</v>
      </c>
      <c r="H72" s="18" t="n">
        <f aca="false">+F72+G72</f>
        <v>0</v>
      </c>
      <c r="I72" s="19" t="n">
        <f aca="false">H72/E72*100</f>
        <v>0</v>
      </c>
      <c r="J72" s="17" t="n">
        <f aca="false">+E72-H72</f>
        <v>922346</v>
      </c>
      <c r="K72" s="18" t="n">
        <v>0</v>
      </c>
      <c r="L72" s="18" t="n">
        <f aca="false">+H72+K72</f>
        <v>0</v>
      </c>
      <c r="M72" s="19" t="n">
        <f aca="false">+L72/E72*100</f>
        <v>0</v>
      </c>
      <c r="N72" s="17" t="n">
        <f aca="false">+E72-L72</f>
        <v>922346</v>
      </c>
      <c r="O72" s="18" t="n">
        <f aca="false">N72/E72*100</f>
        <v>100</v>
      </c>
      <c r="P72" s="20" t="n">
        <v>922346</v>
      </c>
    </row>
    <row r="73" customFormat="false" ht="15" hidden="false" customHeight="false" outlineLevel="0" collapsed="false">
      <c r="A73" s="15" t="n">
        <v>67</v>
      </c>
      <c r="B73" s="16" t="s">
        <v>125</v>
      </c>
      <c r="C73" s="17" t="n">
        <v>905904</v>
      </c>
      <c r="D73" s="18" t="n">
        <v>0</v>
      </c>
      <c r="E73" s="17" t="n">
        <v>905904</v>
      </c>
      <c r="F73" s="18" t="n">
        <v>0</v>
      </c>
      <c r="G73" s="18" t="n">
        <v>0</v>
      </c>
      <c r="H73" s="18" t="n">
        <f aca="false">+F73+G73</f>
        <v>0</v>
      </c>
      <c r="I73" s="19" t="n">
        <f aca="false">H73/E73*100</f>
        <v>0</v>
      </c>
      <c r="J73" s="17" t="n">
        <f aca="false">+E73-H73</f>
        <v>905904</v>
      </c>
      <c r="K73" s="18" t="n">
        <v>0</v>
      </c>
      <c r="L73" s="18" t="n">
        <f aca="false">+H73+K73</f>
        <v>0</v>
      </c>
      <c r="M73" s="19" t="n">
        <f aca="false">+L73/E73*100</f>
        <v>0</v>
      </c>
      <c r="N73" s="17" t="n">
        <f aca="false">+E73-L73</f>
        <v>905904</v>
      </c>
      <c r="O73" s="18" t="n">
        <f aca="false">N73/E73*100</f>
        <v>100</v>
      </c>
      <c r="P73" s="20" t="n">
        <v>763840</v>
      </c>
    </row>
    <row r="74" customFormat="false" ht="30" hidden="false" customHeight="false" outlineLevel="0" collapsed="false">
      <c r="A74" s="15" t="n">
        <v>68</v>
      </c>
      <c r="B74" s="16" t="s">
        <v>32</v>
      </c>
      <c r="C74" s="17" t="n">
        <v>900266</v>
      </c>
      <c r="D74" s="18" t="n">
        <v>0</v>
      </c>
      <c r="E74" s="17" t="n">
        <v>900266</v>
      </c>
      <c r="F74" s="18" t="n">
        <v>0</v>
      </c>
      <c r="G74" s="18" t="n">
        <v>0</v>
      </c>
      <c r="H74" s="18" t="n">
        <f aca="false">+F74+G74</f>
        <v>0</v>
      </c>
      <c r="I74" s="19" t="n">
        <f aca="false">H74/E74*100</f>
        <v>0</v>
      </c>
      <c r="J74" s="17" t="n">
        <f aca="false">+E74-H74</f>
        <v>900266</v>
      </c>
      <c r="K74" s="18" t="n">
        <v>0</v>
      </c>
      <c r="L74" s="18" t="n">
        <f aca="false">+H74+K74</f>
        <v>0</v>
      </c>
      <c r="M74" s="19" t="n">
        <f aca="false">+L74/E74*100</f>
        <v>0</v>
      </c>
      <c r="N74" s="17" t="n">
        <f aca="false">+E74-L74</f>
        <v>900266</v>
      </c>
      <c r="O74" s="18" t="n">
        <f aca="false">N74/E74*100</f>
        <v>100</v>
      </c>
      <c r="P74" s="20" t="n">
        <v>830266</v>
      </c>
    </row>
    <row r="75" customFormat="false" ht="30" hidden="false" customHeight="false" outlineLevel="0" collapsed="false">
      <c r="A75" s="15" t="n">
        <v>69</v>
      </c>
      <c r="B75" s="16" t="s">
        <v>81</v>
      </c>
      <c r="C75" s="17" t="n">
        <v>729988.34</v>
      </c>
      <c r="D75" s="18" t="n">
        <v>0</v>
      </c>
      <c r="E75" s="17" t="n">
        <v>729988.34</v>
      </c>
      <c r="F75" s="18" t="n">
        <v>0</v>
      </c>
      <c r="G75" s="18" t="n">
        <v>0</v>
      </c>
      <c r="H75" s="18" t="n">
        <f aca="false">+F75+G75</f>
        <v>0</v>
      </c>
      <c r="I75" s="19" t="n">
        <f aca="false">H75/E75*100</f>
        <v>0</v>
      </c>
      <c r="J75" s="17" t="n">
        <f aca="false">+E75-H75</f>
        <v>729988.34</v>
      </c>
      <c r="K75" s="18" t="n">
        <v>0</v>
      </c>
      <c r="L75" s="18" t="n">
        <f aca="false">+H75+K75</f>
        <v>0</v>
      </c>
      <c r="M75" s="19" t="n">
        <f aca="false">+L75/E75*100</f>
        <v>0</v>
      </c>
      <c r="N75" s="17" t="n">
        <f aca="false">+E75-L75</f>
        <v>729988.34</v>
      </c>
      <c r="O75" s="18" t="n">
        <f aca="false">N75/E75*100</f>
        <v>100</v>
      </c>
      <c r="P75" s="20" t="n">
        <v>254424.84</v>
      </c>
    </row>
    <row r="76" customFormat="false" ht="15" hidden="false" customHeight="false" outlineLevel="0" collapsed="false">
      <c r="A76" s="15" t="n">
        <v>70</v>
      </c>
      <c r="B76" s="16" t="s">
        <v>120</v>
      </c>
      <c r="C76" s="17" t="n">
        <v>575623</v>
      </c>
      <c r="D76" s="17" t="n">
        <v>13020</v>
      </c>
      <c r="E76" s="17" t="n">
        <v>588643</v>
      </c>
      <c r="F76" s="18" t="n">
        <v>0</v>
      </c>
      <c r="G76" s="18" t="n">
        <v>0</v>
      </c>
      <c r="H76" s="18" t="n">
        <f aca="false">+F76+G76</f>
        <v>0</v>
      </c>
      <c r="I76" s="19" t="n">
        <f aca="false">H76/E76*100</f>
        <v>0</v>
      </c>
      <c r="J76" s="17" t="n">
        <f aca="false">+E76-H76</f>
        <v>588643</v>
      </c>
      <c r="K76" s="18" t="n">
        <v>0</v>
      </c>
      <c r="L76" s="18" t="n">
        <f aca="false">+H76+K76</f>
        <v>0</v>
      </c>
      <c r="M76" s="19" t="n">
        <f aca="false">+L76/E76*100</f>
        <v>0</v>
      </c>
      <c r="N76" s="17" t="n">
        <f aca="false">+E76-L76</f>
        <v>588643</v>
      </c>
      <c r="O76" s="18" t="n">
        <f aca="false">N76/E76*100</f>
        <v>100</v>
      </c>
      <c r="P76" s="20" t="n">
        <v>27524</v>
      </c>
    </row>
    <row r="77" customFormat="false" ht="30" hidden="false" customHeight="false" outlineLevel="0" collapsed="false">
      <c r="A77" s="15" t="n">
        <v>71</v>
      </c>
      <c r="B77" s="16" t="s">
        <v>182</v>
      </c>
      <c r="C77" s="17" t="n">
        <v>549300</v>
      </c>
      <c r="D77" s="18" t="n">
        <v>0</v>
      </c>
      <c r="E77" s="17" t="n">
        <v>549300</v>
      </c>
      <c r="F77" s="18" t="n">
        <v>0</v>
      </c>
      <c r="G77" s="18" t="n">
        <v>0</v>
      </c>
      <c r="H77" s="18" t="n">
        <f aca="false">+F77+G77</f>
        <v>0</v>
      </c>
      <c r="I77" s="19" t="n">
        <f aca="false">H77/E77*100</f>
        <v>0</v>
      </c>
      <c r="J77" s="17" t="n">
        <f aca="false">+E77-H77</f>
        <v>549300</v>
      </c>
      <c r="K77" s="18" t="n">
        <v>0</v>
      </c>
      <c r="L77" s="18" t="n">
        <f aca="false">+H77+K77</f>
        <v>0</v>
      </c>
      <c r="M77" s="19" t="n">
        <f aca="false">+L77/E77*100</f>
        <v>0</v>
      </c>
      <c r="N77" s="17" t="n">
        <f aca="false">+E77-L77</f>
        <v>549300</v>
      </c>
      <c r="O77" s="18" t="n">
        <f aca="false">N77/E77*100</f>
        <v>100</v>
      </c>
      <c r="P77" s="20" t="n">
        <v>400697</v>
      </c>
    </row>
    <row r="78" customFormat="false" ht="15" hidden="false" customHeight="false" outlineLevel="0" collapsed="false">
      <c r="A78" s="15" t="n">
        <v>72</v>
      </c>
      <c r="B78" s="16" t="s">
        <v>183</v>
      </c>
      <c r="C78" s="17" t="n">
        <v>500000</v>
      </c>
      <c r="D78" s="18" t="n">
        <v>0</v>
      </c>
      <c r="E78" s="17" t="n">
        <v>500000</v>
      </c>
      <c r="F78" s="18" t="n">
        <v>0</v>
      </c>
      <c r="G78" s="18" t="n">
        <v>0</v>
      </c>
      <c r="H78" s="18" t="n">
        <f aca="false">+F78+G78</f>
        <v>0</v>
      </c>
      <c r="I78" s="19" t="n">
        <f aca="false">H78/E78*100</f>
        <v>0</v>
      </c>
      <c r="J78" s="17" t="n">
        <f aca="false">+E78-H78</f>
        <v>500000</v>
      </c>
      <c r="K78" s="18" t="n">
        <v>0</v>
      </c>
      <c r="L78" s="18" t="n">
        <f aca="false">+H78+K78</f>
        <v>0</v>
      </c>
      <c r="M78" s="19" t="n">
        <f aca="false">+L78/E78*100</f>
        <v>0</v>
      </c>
      <c r="N78" s="17" t="n">
        <f aca="false">+E78-L78</f>
        <v>500000</v>
      </c>
      <c r="O78" s="18" t="n">
        <f aca="false">N78/E78*100</f>
        <v>100</v>
      </c>
      <c r="P78" s="20" t="n">
        <v>100000</v>
      </c>
    </row>
    <row r="79" customFormat="false" ht="30" hidden="false" customHeight="false" outlineLevel="0" collapsed="false">
      <c r="A79" s="15" t="n">
        <v>73</v>
      </c>
      <c r="B79" s="16" t="s">
        <v>48</v>
      </c>
      <c r="C79" s="17" t="n">
        <v>485000</v>
      </c>
      <c r="D79" s="18" t="n">
        <v>0</v>
      </c>
      <c r="E79" s="17" t="n">
        <v>485000</v>
      </c>
      <c r="F79" s="18" t="n">
        <v>0</v>
      </c>
      <c r="G79" s="18" t="n">
        <v>0</v>
      </c>
      <c r="H79" s="18" t="n">
        <f aca="false">+F79+G79</f>
        <v>0</v>
      </c>
      <c r="I79" s="19" t="n">
        <f aca="false">H79/E79*100</f>
        <v>0</v>
      </c>
      <c r="J79" s="17" t="n">
        <f aca="false">+E79-H79</f>
        <v>485000</v>
      </c>
      <c r="K79" s="18" t="n">
        <v>0</v>
      </c>
      <c r="L79" s="18" t="n">
        <f aca="false">+H79+K79</f>
        <v>0</v>
      </c>
      <c r="M79" s="19" t="n">
        <f aca="false">+L79/E79*100</f>
        <v>0</v>
      </c>
      <c r="N79" s="17" t="n">
        <f aca="false">+E79-L79</f>
        <v>485000</v>
      </c>
      <c r="O79" s="18" t="n">
        <f aca="false">N79/E79*100</f>
        <v>100</v>
      </c>
      <c r="P79" s="20" t="n">
        <v>415480</v>
      </c>
    </row>
    <row r="80" customFormat="false" ht="30" hidden="false" customHeight="false" outlineLevel="0" collapsed="false">
      <c r="A80" s="15" t="n">
        <v>74</v>
      </c>
      <c r="B80" s="16" t="s">
        <v>116</v>
      </c>
      <c r="C80" s="17" t="n">
        <v>476810</v>
      </c>
      <c r="D80" s="18" t="n">
        <v>0</v>
      </c>
      <c r="E80" s="17" t="n">
        <v>476810</v>
      </c>
      <c r="F80" s="18" t="n">
        <v>0</v>
      </c>
      <c r="G80" s="18" t="n">
        <v>0</v>
      </c>
      <c r="H80" s="18" t="n">
        <f aca="false">+F80+G80</f>
        <v>0</v>
      </c>
      <c r="I80" s="19" t="n">
        <f aca="false">H80/E80*100</f>
        <v>0</v>
      </c>
      <c r="J80" s="17" t="n">
        <f aca="false">+E80-H80</f>
        <v>476810</v>
      </c>
      <c r="K80" s="18" t="n">
        <v>0</v>
      </c>
      <c r="L80" s="18" t="n">
        <f aca="false">+H80+K80</f>
        <v>0</v>
      </c>
      <c r="M80" s="19" t="n">
        <f aca="false">+L80/E80*100</f>
        <v>0</v>
      </c>
      <c r="N80" s="17" t="n">
        <f aca="false">+E80-L80</f>
        <v>476810</v>
      </c>
      <c r="O80" s="18" t="n">
        <f aca="false">N80/E80*100</f>
        <v>100</v>
      </c>
      <c r="P80" s="20" t="n">
        <v>243040</v>
      </c>
    </row>
    <row r="81" customFormat="false" ht="15" hidden="false" customHeight="false" outlineLevel="0" collapsed="false">
      <c r="A81" s="15" t="n">
        <v>75</v>
      </c>
      <c r="B81" s="16" t="s">
        <v>51</v>
      </c>
      <c r="C81" s="17" t="n">
        <v>40807</v>
      </c>
      <c r="D81" s="17" t="n">
        <v>419680</v>
      </c>
      <c r="E81" s="17" t="n">
        <v>460487</v>
      </c>
      <c r="F81" s="18" t="n">
        <v>0</v>
      </c>
      <c r="G81" s="18" t="n">
        <v>0</v>
      </c>
      <c r="H81" s="18" t="n">
        <f aca="false">+F81+G81</f>
        <v>0</v>
      </c>
      <c r="I81" s="19" t="n">
        <f aca="false">H81/E81*100</f>
        <v>0</v>
      </c>
      <c r="J81" s="17" t="n">
        <f aca="false">+E81-H81</f>
        <v>460487</v>
      </c>
      <c r="K81" s="18" t="n">
        <v>0</v>
      </c>
      <c r="L81" s="18" t="n">
        <f aca="false">+H81+K81</f>
        <v>0</v>
      </c>
      <c r="M81" s="19" t="n">
        <f aca="false">+L81/E81*100</f>
        <v>0</v>
      </c>
      <c r="N81" s="17" t="n">
        <f aca="false">+E81-L81</f>
        <v>460487</v>
      </c>
      <c r="O81" s="18" t="n">
        <f aca="false">N81/E81*100</f>
        <v>100</v>
      </c>
      <c r="P81" s="20" t="n">
        <v>77312</v>
      </c>
    </row>
    <row r="82" customFormat="false" ht="30" hidden="false" customHeight="false" outlineLevel="0" collapsed="false">
      <c r="A82" s="15" t="n">
        <v>76</v>
      </c>
      <c r="B82" s="16" t="s">
        <v>99</v>
      </c>
      <c r="C82" s="17" t="n">
        <v>443558</v>
      </c>
      <c r="D82" s="18" t="n">
        <v>0</v>
      </c>
      <c r="E82" s="17" t="n">
        <v>443558</v>
      </c>
      <c r="F82" s="18" t="n">
        <v>0</v>
      </c>
      <c r="G82" s="18" t="n">
        <v>0</v>
      </c>
      <c r="H82" s="18" t="n">
        <f aca="false">+F82+G82</f>
        <v>0</v>
      </c>
      <c r="I82" s="19" t="n">
        <f aca="false">H82/E82*100</f>
        <v>0</v>
      </c>
      <c r="J82" s="17" t="n">
        <f aca="false">+E82-H82</f>
        <v>443558</v>
      </c>
      <c r="K82" s="18" t="n">
        <v>0</v>
      </c>
      <c r="L82" s="18" t="n">
        <f aca="false">+H82+K82</f>
        <v>0</v>
      </c>
      <c r="M82" s="19" t="n">
        <f aca="false">+L82/E82*100</f>
        <v>0</v>
      </c>
      <c r="N82" s="17" t="n">
        <f aca="false">+E82-L82</f>
        <v>443558</v>
      </c>
      <c r="O82" s="18" t="n">
        <f aca="false">N82/E82*100</f>
        <v>100</v>
      </c>
      <c r="P82" s="21" t="n">
        <v>0</v>
      </c>
    </row>
    <row r="83" customFormat="false" ht="15" hidden="false" customHeight="false" outlineLevel="0" collapsed="false">
      <c r="A83" s="15" t="n">
        <v>77</v>
      </c>
      <c r="B83" s="16" t="s">
        <v>30</v>
      </c>
      <c r="C83" s="17" t="n">
        <v>333417</v>
      </c>
      <c r="D83" s="18" t="n">
        <v>0</v>
      </c>
      <c r="E83" s="17" t="n">
        <v>333417</v>
      </c>
      <c r="F83" s="18" t="n">
        <v>0</v>
      </c>
      <c r="G83" s="18" t="n">
        <v>0</v>
      </c>
      <c r="H83" s="18" t="n">
        <f aca="false">+F83+G83</f>
        <v>0</v>
      </c>
      <c r="I83" s="19" t="n">
        <f aca="false">H83/E83*100</f>
        <v>0</v>
      </c>
      <c r="J83" s="17" t="n">
        <f aca="false">+E83-H83</f>
        <v>333417</v>
      </c>
      <c r="K83" s="18" t="n">
        <v>0</v>
      </c>
      <c r="L83" s="18" t="n">
        <f aca="false">+H83+K83</f>
        <v>0</v>
      </c>
      <c r="M83" s="19" t="n">
        <f aca="false">+L83/E83*100</f>
        <v>0</v>
      </c>
      <c r="N83" s="17" t="n">
        <f aca="false">+E83-L83</f>
        <v>333417</v>
      </c>
      <c r="O83" s="18" t="n">
        <f aca="false">N83/E83*100</f>
        <v>100</v>
      </c>
      <c r="P83" s="20" t="n">
        <v>314549</v>
      </c>
    </row>
    <row r="84" customFormat="false" ht="15" hidden="false" customHeight="false" outlineLevel="0" collapsed="false">
      <c r="A84" s="15" t="n">
        <v>78</v>
      </c>
      <c r="B84" s="16" t="s">
        <v>184</v>
      </c>
      <c r="C84" s="17" t="n">
        <v>91000</v>
      </c>
      <c r="D84" s="17" t="n">
        <v>200000</v>
      </c>
      <c r="E84" s="17" t="n">
        <v>291000</v>
      </c>
      <c r="F84" s="18" t="n">
        <v>0</v>
      </c>
      <c r="G84" s="18" t="n">
        <v>0</v>
      </c>
      <c r="H84" s="18" t="n">
        <f aca="false">+F84+G84</f>
        <v>0</v>
      </c>
      <c r="I84" s="19" t="n">
        <f aca="false">H84/E84*100</f>
        <v>0</v>
      </c>
      <c r="J84" s="17" t="n">
        <f aca="false">+E84-H84</f>
        <v>291000</v>
      </c>
      <c r="K84" s="18" t="n">
        <v>0</v>
      </c>
      <c r="L84" s="18" t="n">
        <f aca="false">+H84+K84</f>
        <v>0</v>
      </c>
      <c r="M84" s="19" t="n">
        <f aca="false">+L84/E84*100</f>
        <v>0</v>
      </c>
      <c r="N84" s="17" t="n">
        <f aca="false">+E84-L84</f>
        <v>291000</v>
      </c>
      <c r="O84" s="18" t="n">
        <f aca="false">N84/E84*100</f>
        <v>100</v>
      </c>
      <c r="P84" s="20" t="n">
        <v>138880</v>
      </c>
    </row>
    <row r="85" customFormat="false" ht="30" hidden="false" customHeight="false" outlineLevel="0" collapsed="false">
      <c r="A85" s="15" t="n">
        <v>79</v>
      </c>
      <c r="B85" s="16" t="s">
        <v>185</v>
      </c>
      <c r="C85" s="18" t="n">
        <v>0</v>
      </c>
      <c r="D85" s="17" t="n">
        <v>250000</v>
      </c>
      <c r="E85" s="17" t="n">
        <v>250000</v>
      </c>
      <c r="F85" s="18" t="n">
        <v>0</v>
      </c>
      <c r="G85" s="18" t="n">
        <v>0</v>
      </c>
      <c r="H85" s="18" t="n">
        <f aca="false">+F85+G85</f>
        <v>0</v>
      </c>
      <c r="I85" s="19" t="n">
        <f aca="false">H85/E85*100</f>
        <v>0</v>
      </c>
      <c r="J85" s="17" t="n">
        <f aca="false">+E85-H85</f>
        <v>250000</v>
      </c>
      <c r="K85" s="18" t="n">
        <v>0</v>
      </c>
      <c r="L85" s="18" t="n">
        <f aca="false">+H85+K85</f>
        <v>0</v>
      </c>
      <c r="M85" s="19" t="n">
        <f aca="false">+L85/E85*100</f>
        <v>0</v>
      </c>
      <c r="N85" s="17" t="n">
        <f aca="false">+E85-L85</f>
        <v>250000</v>
      </c>
      <c r="O85" s="18" t="n">
        <f aca="false">N85/E85*100</f>
        <v>100</v>
      </c>
      <c r="P85" s="20" t="n">
        <v>233400</v>
      </c>
    </row>
    <row r="86" customFormat="false" ht="15" hidden="false" customHeight="false" outlineLevel="0" collapsed="false">
      <c r="A86" s="15" t="n">
        <v>80</v>
      </c>
      <c r="B86" s="16" t="s">
        <v>34</v>
      </c>
      <c r="C86" s="17" t="n">
        <v>242458</v>
      </c>
      <c r="D86" s="18" t="n">
        <v>0</v>
      </c>
      <c r="E86" s="17" t="n">
        <v>242458</v>
      </c>
      <c r="F86" s="18" t="n">
        <v>0</v>
      </c>
      <c r="G86" s="18" t="n">
        <v>0</v>
      </c>
      <c r="H86" s="18" t="n">
        <f aca="false">+F86+G86</f>
        <v>0</v>
      </c>
      <c r="I86" s="19" t="n">
        <f aca="false">H86/E86*100</f>
        <v>0</v>
      </c>
      <c r="J86" s="17" t="n">
        <f aca="false">+E86-H86</f>
        <v>242458</v>
      </c>
      <c r="K86" s="18" t="n">
        <v>0</v>
      </c>
      <c r="L86" s="18" t="n">
        <f aca="false">+H86+K86</f>
        <v>0</v>
      </c>
      <c r="M86" s="19" t="n">
        <f aca="false">+L86/E86*100</f>
        <v>0</v>
      </c>
      <c r="N86" s="17" t="n">
        <f aca="false">+E86-L86</f>
        <v>242458</v>
      </c>
      <c r="O86" s="18" t="n">
        <f aca="false">N86/E86*100</f>
        <v>100</v>
      </c>
      <c r="P86" s="21" t="n">
        <v>0</v>
      </c>
    </row>
    <row r="87" customFormat="false" ht="15" hidden="false" customHeight="false" outlineLevel="0" collapsed="false">
      <c r="A87" s="15" t="n">
        <v>81</v>
      </c>
      <c r="B87" s="16" t="s">
        <v>82</v>
      </c>
      <c r="C87" s="17" t="n">
        <v>78177</v>
      </c>
      <c r="D87" s="17" t="n">
        <v>149370</v>
      </c>
      <c r="E87" s="17" t="n">
        <v>227547</v>
      </c>
      <c r="F87" s="18" t="n">
        <v>0</v>
      </c>
      <c r="G87" s="18" t="n">
        <v>0</v>
      </c>
      <c r="H87" s="18" t="n">
        <f aca="false">+F87+G87</f>
        <v>0</v>
      </c>
      <c r="I87" s="19" t="n">
        <f aca="false">H87/E87*100</f>
        <v>0</v>
      </c>
      <c r="J87" s="17" t="n">
        <f aca="false">+E87-H87</f>
        <v>227547</v>
      </c>
      <c r="K87" s="18" t="n">
        <v>0</v>
      </c>
      <c r="L87" s="18" t="n">
        <f aca="false">+H87+K87</f>
        <v>0</v>
      </c>
      <c r="M87" s="19" t="n">
        <f aca="false">+L87/E87*100</f>
        <v>0</v>
      </c>
      <c r="N87" s="17" t="n">
        <f aca="false">+E87-L87</f>
        <v>227547</v>
      </c>
      <c r="O87" s="18" t="n">
        <f aca="false">N87/E87*100</f>
        <v>100</v>
      </c>
      <c r="P87" s="20" t="n">
        <v>197789.4</v>
      </c>
    </row>
    <row r="88" customFormat="false" ht="30" hidden="false" customHeight="false" outlineLevel="0" collapsed="false">
      <c r="A88" s="15" t="n">
        <v>82</v>
      </c>
      <c r="B88" s="16" t="s">
        <v>93</v>
      </c>
      <c r="C88" s="17" t="n">
        <v>101265</v>
      </c>
      <c r="D88" s="17" t="n">
        <v>124415</v>
      </c>
      <c r="E88" s="17" t="n">
        <v>225680</v>
      </c>
      <c r="F88" s="18" t="n">
        <v>0</v>
      </c>
      <c r="G88" s="18" t="n">
        <v>0</v>
      </c>
      <c r="H88" s="18" t="n">
        <f aca="false">+F88+G88</f>
        <v>0</v>
      </c>
      <c r="I88" s="19" t="n">
        <f aca="false">H88/E88*100</f>
        <v>0</v>
      </c>
      <c r="J88" s="17" t="n">
        <f aca="false">+E88-H88</f>
        <v>225680</v>
      </c>
      <c r="K88" s="18" t="n">
        <v>0</v>
      </c>
      <c r="L88" s="18" t="n">
        <f aca="false">+H88+K88</f>
        <v>0</v>
      </c>
      <c r="M88" s="19" t="n">
        <f aca="false">+L88/E88*100</f>
        <v>0</v>
      </c>
      <c r="N88" s="17" t="n">
        <f aca="false">+E88-L88</f>
        <v>225680</v>
      </c>
      <c r="O88" s="18" t="n">
        <f aca="false">N88/E88*100</f>
        <v>100</v>
      </c>
      <c r="P88" s="20" t="n">
        <v>225680</v>
      </c>
    </row>
    <row r="89" customFormat="false" ht="30" hidden="false" customHeight="false" outlineLevel="0" collapsed="false">
      <c r="A89" s="15" t="n">
        <v>83</v>
      </c>
      <c r="B89" s="16" t="s">
        <v>103</v>
      </c>
      <c r="C89" s="17" t="n">
        <v>175000</v>
      </c>
      <c r="D89" s="18" t="n">
        <v>0</v>
      </c>
      <c r="E89" s="17" t="n">
        <v>175000</v>
      </c>
      <c r="F89" s="18" t="n">
        <v>0</v>
      </c>
      <c r="G89" s="18" t="n">
        <v>0</v>
      </c>
      <c r="H89" s="18" t="n">
        <f aca="false">+F89+G89</f>
        <v>0</v>
      </c>
      <c r="I89" s="19" t="n">
        <f aca="false">H89/E89*100</f>
        <v>0</v>
      </c>
      <c r="J89" s="17" t="n">
        <f aca="false">+E89-H89</f>
        <v>175000</v>
      </c>
      <c r="K89" s="18" t="n">
        <v>0</v>
      </c>
      <c r="L89" s="18" t="n">
        <f aca="false">+H89+K89</f>
        <v>0</v>
      </c>
      <c r="M89" s="19" t="n">
        <f aca="false">+L89/E89*100</f>
        <v>0</v>
      </c>
      <c r="N89" s="17" t="n">
        <f aca="false">+E89-L89</f>
        <v>175000</v>
      </c>
      <c r="O89" s="18" t="n">
        <f aca="false">N89/E89*100</f>
        <v>100</v>
      </c>
      <c r="P89" s="21" t="n">
        <v>0</v>
      </c>
    </row>
    <row r="90" customFormat="false" ht="30" hidden="false" customHeight="false" outlineLevel="0" collapsed="false">
      <c r="A90" s="15" t="n">
        <v>84</v>
      </c>
      <c r="B90" s="16" t="s">
        <v>122</v>
      </c>
      <c r="C90" s="17" t="n">
        <v>5559930</v>
      </c>
      <c r="D90" s="17" t="n">
        <v>-5390490</v>
      </c>
      <c r="E90" s="17" t="n">
        <v>169440</v>
      </c>
      <c r="F90" s="18" t="n">
        <v>0</v>
      </c>
      <c r="G90" s="18" t="n">
        <v>0</v>
      </c>
      <c r="H90" s="18" t="n">
        <f aca="false">+F90+G90</f>
        <v>0</v>
      </c>
      <c r="I90" s="19" t="n">
        <f aca="false">H90/E90*100</f>
        <v>0</v>
      </c>
      <c r="J90" s="17" t="n">
        <f aca="false">+E90-H90</f>
        <v>169440</v>
      </c>
      <c r="K90" s="18" t="n">
        <v>0</v>
      </c>
      <c r="L90" s="18" t="n">
        <f aca="false">+H90+K90</f>
        <v>0</v>
      </c>
      <c r="M90" s="19" t="n">
        <f aca="false">+L90/E90*100</f>
        <v>0</v>
      </c>
      <c r="N90" s="17" t="n">
        <f aca="false">+E90-L90</f>
        <v>169440</v>
      </c>
      <c r="O90" s="18" t="n">
        <f aca="false">N90/E90*100</f>
        <v>100</v>
      </c>
      <c r="P90" s="21" t="n">
        <v>0</v>
      </c>
    </row>
    <row r="91" customFormat="false" ht="30" hidden="false" customHeight="false" outlineLevel="0" collapsed="false">
      <c r="A91" s="15" t="n">
        <v>85</v>
      </c>
      <c r="B91" s="16" t="s">
        <v>142</v>
      </c>
      <c r="C91" s="18" t="n">
        <v>0</v>
      </c>
      <c r="D91" s="17" t="n">
        <v>150250.16</v>
      </c>
      <c r="E91" s="17" t="n">
        <v>150250.16</v>
      </c>
      <c r="F91" s="18" t="n">
        <v>0</v>
      </c>
      <c r="G91" s="18" t="n">
        <v>0</v>
      </c>
      <c r="H91" s="18" t="n">
        <f aca="false">+F91+G91</f>
        <v>0</v>
      </c>
      <c r="I91" s="19" t="n">
        <f aca="false">H91/E91*100</f>
        <v>0</v>
      </c>
      <c r="J91" s="17" t="n">
        <f aca="false">+E91-H91</f>
        <v>150250.16</v>
      </c>
      <c r="K91" s="18" t="n">
        <v>0</v>
      </c>
      <c r="L91" s="18" t="n">
        <f aca="false">+H91+K91</f>
        <v>0</v>
      </c>
      <c r="M91" s="19" t="n">
        <f aca="false">+L91/E91*100</f>
        <v>0</v>
      </c>
      <c r="N91" s="17" t="n">
        <f aca="false">+E91-L91</f>
        <v>150250.16</v>
      </c>
      <c r="O91" s="18" t="n">
        <f aca="false">N91/E91*100</f>
        <v>100</v>
      </c>
      <c r="P91" s="21" t="n">
        <v>0</v>
      </c>
    </row>
    <row r="92" customFormat="false" ht="30" hidden="false" customHeight="false" outlineLevel="0" collapsed="false">
      <c r="A92" s="15" t="n">
        <v>86</v>
      </c>
      <c r="B92" s="16" t="s">
        <v>186</v>
      </c>
      <c r="C92" s="17" t="n">
        <v>150000</v>
      </c>
      <c r="D92" s="18" t="n">
        <v>0</v>
      </c>
      <c r="E92" s="17" t="n">
        <v>150000</v>
      </c>
      <c r="F92" s="18" t="n">
        <v>0</v>
      </c>
      <c r="G92" s="18" t="n">
        <v>0</v>
      </c>
      <c r="H92" s="18" t="n">
        <f aca="false">+F92+G92</f>
        <v>0</v>
      </c>
      <c r="I92" s="19" t="n">
        <f aca="false">H92/E92*100</f>
        <v>0</v>
      </c>
      <c r="J92" s="17" t="n">
        <f aca="false">+E92-H92</f>
        <v>150000</v>
      </c>
      <c r="K92" s="18" t="n">
        <v>0</v>
      </c>
      <c r="L92" s="18" t="n">
        <f aca="false">+H92+K92</f>
        <v>0</v>
      </c>
      <c r="M92" s="19" t="n">
        <f aca="false">+L92/E92*100</f>
        <v>0</v>
      </c>
      <c r="N92" s="17" t="n">
        <f aca="false">+E92-L92</f>
        <v>150000</v>
      </c>
      <c r="O92" s="18" t="n">
        <f aca="false">N92/E92*100</f>
        <v>100</v>
      </c>
      <c r="P92" s="20" t="n">
        <v>100000</v>
      </c>
    </row>
    <row r="93" customFormat="false" ht="15" hidden="false" customHeight="false" outlineLevel="0" collapsed="false">
      <c r="A93" s="15" t="n">
        <v>87</v>
      </c>
      <c r="B93" s="16" t="s">
        <v>187</v>
      </c>
      <c r="C93" s="17" t="n">
        <v>150000</v>
      </c>
      <c r="D93" s="18" t="n">
        <v>0</v>
      </c>
      <c r="E93" s="17" t="n">
        <v>150000</v>
      </c>
      <c r="F93" s="18" t="n">
        <v>0</v>
      </c>
      <c r="G93" s="18" t="n">
        <v>0</v>
      </c>
      <c r="H93" s="18" t="n">
        <f aca="false">+F93+G93</f>
        <v>0</v>
      </c>
      <c r="I93" s="19" t="n">
        <f aca="false">H93/E93*100</f>
        <v>0</v>
      </c>
      <c r="J93" s="17" t="n">
        <f aca="false">+E93-H93</f>
        <v>150000</v>
      </c>
      <c r="K93" s="18" t="n">
        <v>0</v>
      </c>
      <c r="L93" s="18" t="n">
        <f aca="false">+H93+K93</f>
        <v>0</v>
      </c>
      <c r="M93" s="19" t="n">
        <f aca="false">+L93/E93*100</f>
        <v>0</v>
      </c>
      <c r="N93" s="17" t="n">
        <f aca="false">+E93-L93</f>
        <v>150000</v>
      </c>
      <c r="O93" s="18" t="n">
        <f aca="false">N93/E93*100</f>
        <v>100</v>
      </c>
      <c r="P93" s="21" t="n">
        <v>0</v>
      </c>
    </row>
    <row r="94" customFormat="false" ht="30" hidden="false" customHeight="false" outlineLevel="0" collapsed="false">
      <c r="A94" s="15" t="n">
        <v>88</v>
      </c>
      <c r="B94" s="16" t="s">
        <v>188</v>
      </c>
      <c r="C94" s="18" t="n">
        <v>0</v>
      </c>
      <c r="D94" s="17" t="n">
        <v>150000</v>
      </c>
      <c r="E94" s="17" t="n">
        <v>150000</v>
      </c>
      <c r="F94" s="18" t="n">
        <v>0</v>
      </c>
      <c r="G94" s="18" t="n">
        <v>0</v>
      </c>
      <c r="H94" s="18" t="n">
        <f aca="false">+F94+G94</f>
        <v>0</v>
      </c>
      <c r="I94" s="19" t="n">
        <f aca="false">H94/E94*100</f>
        <v>0</v>
      </c>
      <c r="J94" s="17" t="n">
        <f aca="false">+E94-H94</f>
        <v>150000</v>
      </c>
      <c r="K94" s="18" t="n">
        <v>0</v>
      </c>
      <c r="L94" s="18" t="n">
        <f aca="false">+H94+K94</f>
        <v>0</v>
      </c>
      <c r="M94" s="19" t="n">
        <f aca="false">+L94/E94*100</f>
        <v>0</v>
      </c>
      <c r="N94" s="17" t="n">
        <f aca="false">+E94-L94</f>
        <v>150000</v>
      </c>
      <c r="O94" s="18" t="n">
        <f aca="false">N94/E94*100</f>
        <v>100</v>
      </c>
      <c r="P94" s="21" t="n">
        <v>0</v>
      </c>
    </row>
    <row r="95" customFormat="false" ht="15" hidden="false" customHeight="false" outlineLevel="0" collapsed="false">
      <c r="A95" s="15" t="n">
        <v>89</v>
      </c>
      <c r="B95" s="16" t="s">
        <v>189</v>
      </c>
      <c r="C95" s="17" t="n">
        <v>149327</v>
      </c>
      <c r="D95" s="18" t="n">
        <v>0</v>
      </c>
      <c r="E95" s="17" t="n">
        <v>149327</v>
      </c>
      <c r="F95" s="18" t="n">
        <v>0</v>
      </c>
      <c r="G95" s="18" t="n">
        <v>0</v>
      </c>
      <c r="H95" s="18" t="n">
        <f aca="false">+F95+G95</f>
        <v>0</v>
      </c>
      <c r="I95" s="19" t="n">
        <f aca="false">H95/E95*100</f>
        <v>0</v>
      </c>
      <c r="J95" s="17" t="n">
        <f aca="false">+E95-H95</f>
        <v>149327</v>
      </c>
      <c r="K95" s="18" t="n">
        <v>0</v>
      </c>
      <c r="L95" s="18" t="n">
        <f aca="false">+H95+K95</f>
        <v>0</v>
      </c>
      <c r="M95" s="19" t="n">
        <f aca="false">+L95/E95*100</f>
        <v>0</v>
      </c>
      <c r="N95" s="17" t="n">
        <f aca="false">+E95-L95</f>
        <v>149327</v>
      </c>
      <c r="O95" s="18" t="n">
        <f aca="false">N95/E95*100</f>
        <v>100</v>
      </c>
      <c r="P95" s="20" t="n">
        <v>124380</v>
      </c>
    </row>
    <row r="96" customFormat="false" ht="15" hidden="false" customHeight="false" outlineLevel="0" collapsed="false">
      <c r="A96" s="15" t="n">
        <v>90</v>
      </c>
      <c r="B96" s="16" t="s">
        <v>190</v>
      </c>
      <c r="C96" s="17" t="n">
        <v>141294</v>
      </c>
      <c r="D96" s="18" t="n">
        <v>0</v>
      </c>
      <c r="E96" s="17" t="n">
        <v>141294</v>
      </c>
      <c r="F96" s="18" t="n">
        <v>0</v>
      </c>
      <c r="G96" s="18" t="n">
        <v>0</v>
      </c>
      <c r="H96" s="18" t="n">
        <f aca="false">+F96+G96</f>
        <v>0</v>
      </c>
      <c r="I96" s="19" t="n">
        <f aca="false">H96/E96*100</f>
        <v>0</v>
      </c>
      <c r="J96" s="17" t="n">
        <f aca="false">+E96-H96</f>
        <v>141294</v>
      </c>
      <c r="K96" s="18" t="n">
        <v>0</v>
      </c>
      <c r="L96" s="18" t="n">
        <f aca="false">+H96+K96</f>
        <v>0</v>
      </c>
      <c r="M96" s="19" t="n">
        <f aca="false">+L96/E96*100</f>
        <v>0</v>
      </c>
      <c r="N96" s="17" t="n">
        <f aca="false">+E96-L96</f>
        <v>141294</v>
      </c>
      <c r="O96" s="18" t="n">
        <f aca="false">N96/E96*100</f>
        <v>100</v>
      </c>
      <c r="P96" s="20" t="n">
        <v>141294</v>
      </c>
    </row>
    <row r="97" customFormat="false" ht="15" hidden="false" customHeight="false" outlineLevel="0" collapsed="false">
      <c r="A97" s="15" t="n">
        <v>91</v>
      </c>
      <c r="B97" s="16" t="s">
        <v>111</v>
      </c>
      <c r="C97" s="17" t="n">
        <v>122033</v>
      </c>
      <c r="D97" s="18" t="n">
        <v>0</v>
      </c>
      <c r="E97" s="17" t="n">
        <v>122033</v>
      </c>
      <c r="F97" s="18" t="n">
        <v>0</v>
      </c>
      <c r="G97" s="18" t="n">
        <v>0</v>
      </c>
      <c r="H97" s="18" t="n">
        <f aca="false">+F97+G97</f>
        <v>0</v>
      </c>
      <c r="I97" s="19" t="n">
        <f aca="false">H97/E97*100</f>
        <v>0</v>
      </c>
      <c r="J97" s="17" t="n">
        <f aca="false">+E97-H97</f>
        <v>122033</v>
      </c>
      <c r="K97" s="18" t="n">
        <v>0</v>
      </c>
      <c r="L97" s="18" t="n">
        <f aca="false">+H97+K97</f>
        <v>0</v>
      </c>
      <c r="M97" s="19" t="n">
        <f aca="false">+L97/E97*100</f>
        <v>0</v>
      </c>
      <c r="N97" s="17" t="n">
        <f aca="false">+E97-L97</f>
        <v>122033</v>
      </c>
      <c r="O97" s="18" t="n">
        <f aca="false">N97/E97*100</f>
        <v>100</v>
      </c>
      <c r="P97" s="20" t="n">
        <v>101695</v>
      </c>
    </row>
    <row r="98" customFormat="false" ht="15" hidden="false" customHeight="false" outlineLevel="0" collapsed="false">
      <c r="A98" s="15" t="n">
        <v>92</v>
      </c>
      <c r="B98" s="16" t="s">
        <v>39</v>
      </c>
      <c r="C98" s="17" t="n">
        <v>50700</v>
      </c>
      <c r="D98" s="17" t="n">
        <v>36100</v>
      </c>
      <c r="E98" s="17" t="n">
        <v>86800</v>
      </c>
      <c r="F98" s="18" t="n">
        <v>0</v>
      </c>
      <c r="G98" s="18" t="n">
        <v>0</v>
      </c>
      <c r="H98" s="18" t="n">
        <f aca="false">+F98+G98</f>
        <v>0</v>
      </c>
      <c r="I98" s="19" t="n">
        <f aca="false">H98/E98*100</f>
        <v>0</v>
      </c>
      <c r="J98" s="17" t="n">
        <f aca="false">+E98-H98</f>
        <v>86800</v>
      </c>
      <c r="K98" s="18" t="n">
        <v>0</v>
      </c>
      <c r="L98" s="18" t="n">
        <f aca="false">+H98+K98</f>
        <v>0</v>
      </c>
      <c r="M98" s="19" t="n">
        <f aca="false">+L98/E98*100</f>
        <v>0</v>
      </c>
      <c r="N98" s="17" t="n">
        <f aca="false">+E98-L98</f>
        <v>86800</v>
      </c>
      <c r="O98" s="18" t="n">
        <f aca="false">N98/E98*100</f>
        <v>100</v>
      </c>
      <c r="P98" s="20" t="n">
        <v>50700</v>
      </c>
    </row>
    <row r="99" customFormat="false" ht="30" hidden="false" customHeight="false" outlineLevel="0" collapsed="false">
      <c r="A99" s="15" t="n">
        <v>93</v>
      </c>
      <c r="B99" s="16" t="s">
        <v>191</v>
      </c>
      <c r="C99" s="17" t="n">
        <v>86645.04</v>
      </c>
      <c r="D99" s="18" t="n">
        <v>0</v>
      </c>
      <c r="E99" s="17" t="n">
        <v>86645.04</v>
      </c>
      <c r="F99" s="18" t="n">
        <v>0</v>
      </c>
      <c r="G99" s="18" t="n">
        <v>0</v>
      </c>
      <c r="H99" s="18" t="n">
        <f aca="false">+F99+G99</f>
        <v>0</v>
      </c>
      <c r="I99" s="19" t="n">
        <f aca="false">H99/E99*100</f>
        <v>0</v>
      </c>
      <c r="J99" s="17" t="n">
        <f aca="false">+E99-H99</f>
        <v>86645.04</v>
      </c>
      <c r="K99" s="18" t="n">
        <v>0</v>
      </c>
      <c r="L99" s="18" t="n">
        <f aca="false">+H99+K99</f>
        <v>0</v>
      </c>
      <c r="M99" s="19" t="n">
        <f aca="false">+L99/E99*100</f>
        <v>0</v>
      </c>
      <c r="N99" s="17" t="n">
        <f aca="false">+E99-L99</f>
        <v>86645.04</v>
      </c>
      <c r="O99" s="18" t="n">
        <f aca="false">N99/E99*100</f>
        <v>100</v>
      </c>
      <c r="P99" s="21" t="n">
        <v>0</v>
      </c>
    </row>
    <row r="100" customFormat="false" ht="30" hidden="false" customHeight="false" outlineLevel="0" collapsed="false">
      <c r="A100" s="15" t="n">
        <v>94</v>
      </c>
      <c r="B100" s="16" t="s">
        <v>192</v>
      </c>
      <c r="C100" s="17" t="n">
        <v>75707</v>
      </c>
      <c r="D100" s="18" t="n">
        <v>0</v>
      </c>
      <c r="E100" s="17" t="n">
        <v>75707</v>
      </c>
      <c r="F100" s="18" t="n">
        <v>0</v>
      </c>
      <c r="G100" s="18" t="n">
        <v>0</v>
      </c>
      <c r="H100" s="18" t="n">
        <f aca="false">+F100+G100</f>
        <v>0</v>
      </c>
      <c r="I100" s="19" t="n">
        <f aca="false">H100/E100*100</f>
        <v>0</v>
      </c>
      <c r="J100" s="17" t="n">
        <f aca="false">+E100-H100</f>
        <v>75707</v>
      </c>
      <c r="K100" s="18" t="n">
        <v>0</v>
      </c>
      <c r="L100" s="18" t="n">
        <f aca="false">+H100+K100</f>
        <v>0</v>
      </c>
      <c r="M100" s="19" t="n">
        <f aca="false">+L100/E100*100</f>
        <v>0</v>
      </c>
      <c r="N100" s="17" t="n">
        <f aca="false">+E100-L100</f>
        <v>75707</v>
      </c>
      <c r="O100" s="18" t="n">
        <f aca="false">N100/E100*100</f>
        <v>100</v>
      </c>
      <c r="P100" s="20" t="n">
        <v>75707</v>
      </c>
    </row>
    <row r="101" customFormat="false" ht="30" hidden="false" customHeight="false" outlineLevel="0" collapsed="false">
      <c r="A101" s="15" t="n">
        <v>95</v>
      </c>
      <c r="B101" s="16" t="s">
        <v>112</v>
      </c>
      <c r="C101" s="17" t="n">
        <v>52080</v>
      </c>
      <c r="D101" s="18" t="n">
        <v>0</v>
      </c>
      <c r="E101" s="17" t="n">
        <v>52080</v>
      </c>
      <c r="F101" s="18" t="n">
        <v>0</v>
      </c>
      <c r="G101" s="18" t="n">
        <v>0</v>
      </c>
      <c r="H101" s="18" t="n">
        <f aca="false">+F101+G101</f>
        <v>0</v>
      </c>
      <c r="I101" s="19" t="n">
        <f aca="false">H101/E101*100</f>
        <v>0</v>
      </c>
      <c r="J101" s="17" t="n">
        <f aca="false">+E101-H101</f>
        <v>52080</v>
      </c>
      <c r="K101" s="18" t="n">
        <v>0</v>
      </c>
      <c r="L101" s="18" t="n">
        <f aca="false">+H101+K101</f>
        <v>0</v>
      </c>
      <c r="M101" s="19" t="n">
        <f aca="false">+L101/E101*100</f>
        <v>0</v>
      </c>
      <c r="N101" s="17" t="n">
        <f aca="false">+E101-L101</f>
        <v>52080</v>
      </c>
      <c r="O101" s="18" t="n">
        <f aca="false">N101/E101*100</f>
        <v>100</v>
      </c>
      <c r="P101" s="20" t="n">
        <v>52080</v>
      </c>
    </row>
    <row r="102" customFormat="false" ht="15" hidden="false" customHeight="false" outlineLevel="0" collapsed="false">
      <c r="A102" s="15" t="n">
        <v>96</v>
      </c>
      <c r="B102" s="16" t="s">
        <v>193</v>
      </c>
      <c r="C102" s="17" t="n">
        <v>47110</v>
      </c>
      <c r="D102" s="18" t="n">
        <v>0</v>
      </c>
      <c r="E102" s="17" t="n">
        <v>47110</v>
      </c>
      <c r="F102" s="18" t="n">
        <v>0</v>
      </c>
      <c r="G102" s="18" t="n">
        <v>0</v>
      </c>
      <c r="H102" s="18" t="n">
        <f aca="false">+F102+G102</f>
        <v>0</v>
      </c>
      <c r="I102" s="19" t="n">
        <f aca="false">H102/E102*100</f>
        <v>0</v>
      </c>
      <c r="J102" s="17" t="n">
        <f aca="false">+E102-H102</f>
        <v>47110</v>
      </c>
      <c r="K102" s="18" t="n">
        <v>0</v>
      </c>
      <c r="L102" s="18" t="n">
        <f aca="false">+H102+K102</f>
        <v>0</v>
      </c>
      <c r="M102" s="19" t="n">
        <f aca="false">+L102/E102*100</f>
        <v>0</v>
      </c>
      <c r="N102" s="17" t="n">
        <f aca="false">+E102-L102</f>
        <v>47110</v>
      </c>
      <c r="O102" s="18" t="n">
        <f aca="false">N102/E102*100</f>
        <v>100</v>
      </c>
      <c r="P102" s="21" t="n">
        <v>0</v>
      </c>
    </row>
    <row r="103" customFormat="false" ht="30" hidden="false" customHeight="false" outlineLevel="0" collapsed="false">
      <c r="A103" s="15" t="n">
        <v>97</v>
      </c>
      <c r="B103" s="16" t="s">
        <v>194</v>
      </c>
      <c r="C103" s="17" t="n">
        <v>36000</v>
      </c>
      <c r="D103" s="18" t="n">
        <v>0</v>
      </c>
      <c r="E103" s="17" t="n">
        <v>36000</v>
      </c>
      <c r="F103" s="18" t="n">
        <v>0</v>
      </c>
      <c r="G103" s="18" t="n">
        <v>0</v>
      </c>
      <c r="H103" s="18" t="n">
        <f aca="false">+F103+G103</f>
        <v>0</v>
      </c>
      <c r="I103" s="19" t="n">
        <f aca="false">H103/E103*100</f>
        <v>0</v>
      </c>
      <c r="J103" s="17" t="n">
        <f aca="false">+E103-H103</f>
        <v>36000</v>
      </c>
      <c r="K103" s="18" t="n">
        <v>0</v>
      </c>
      <c r="L103" s="18" t="n">
        <f aca="false">+H103+K103</f>
        <v>0</v>
      </c>
      <c r="M103" s="19" t="n">
        <f aca="false">+L103/E103*100</f>
        <v>0</v>
      </c>
      <c r="N103" s="17" t="n">
        <f aca="false">+E103-L103</f>
        <v>36000</v>
      </c>
      <c r="O103" s="18" t="n">
        <f aca="false">N103/E103*100</f>
        <v>100</v>
      </c>
      <c r="P103" s="20" t="n">
        <v>9000</v>
      </c>
    </row>
    <row r="104" customFormat="false" ht="30" hidden="false" customHeight="false" outlineLevel="0" collapsed="false">
      <c r="A104" s="15" t="n">
        <v>98</v>
      </c>
      <c r="B104" s="16" t="s">
        <v>77</v>
      </c>
      <c r="C104" s="18" t="n">
        <v>0</v>
      </c>
      <c r="D104" s="17" t="n">
        <v>35017.71</v>
      </c>
      <c r="E104" s="17" t="n">
        <v>35017.71</v>
      </c>
      <c r="F104" s="18" t="n">
        <v>0</v>
      </c>
      <c r="G104" s="18" t="n">
        <v>0</v>
      </c>
      <c r="H104" s="18" t="n">
        <f aca="false">+F104+G104</f>
        <v>0</v>
      </c>
      <c r="I104" s="19" t="n">
        <f aca="false">H104/E104*100</f>
        <v>0</v>
      </c>
      <c r="J104" s="17" t="n">
        <f aca="false">+E104-H104</f>
        <v>35017.71</v>
      </c>
      <c r="K104" s="18" t="n">
        <v>0</v>
      </c>
      <c r="L104" s="18" t="n">
        <f aca="false">+H104+K104</f>
        <v>0</v>
      </c>
      <c r="M104" s="19" t="n">
        <f aca="false">+L104/E104*100</f>
        <v>0</v>
      </c>
      <c r="N104" s="17" t="n">
        <f aca="false">+E104-L104</f>
        <v>35017.71</v>
      </c>
      <c r="O104" s="18" t="n">
        <f aca="false">N104/E104*100</f>
        <v>100</v>
      </c>
      <c r="P104" s="20" t="n">
        <v>18851.16</v>
      </c>
    </row>
    <row r="105" customFormat="false" ht="15" hidden="false" customHeight="false" outlineLevel="0" collapsed="false">
      <c r="A105" s="15" t="n">
        <v>99</v>
      </c>
      <c r="B105" s="16" t="s">
        <v>195</v>
      </c>
      <c r="C105" s="17" t="n">
        <v>30000</v>
      </c>
      <c r="D105" s="18" t="n">
        <v>0</v>
      </c>
      <c r="E105" s="17" t="n">
        <v>30000</v>
      </c>
      <c r="F105" s="18" t="n">
        <v>0</v>
      </c>
      <c r="G105" s="18" t="n">
        <v>0</v>
      </c>
      <c r="H105" s="18" t="n">
        <f aca="false">+F105+G105</f>
        <v>0</v>
      </c>
      <c r="I105" s="19" t="n">
        <f aca="false">H105/E105*100</f>
        <v>0</v>
      </c>
      <c r="J105" s="17" t="n">
        <f aca="false">+E105-H105</f>
        <v>30000</v>
      </c>
      <c r="K105" s="18" t="n">
        <v>0</v>
      </c>
      <c r="L105" s="18" t="n">
        <f aca="false">+H105+K105</f>
        <v>0</v>
      </c>
      <c r="M105" s="19" t="n">
        <f aca="false">+L105/E105*100</f>
        <v>0</v>
      </c>
      <c r="N105" s="17" t="n">
        <f aca="false">+E105-L105</f>
        <v>30000</v>
      </c>
      <c r="O105" s="18" t="n">
        <f aca="false">N105/E105*100</f>
        <v>100</v>
      </c>
      <c r="P105" s="21" t="n">
        <v>0</v>
      </c>
    </row>
    <row r="106" customFormat="false" ht="15" hidden="false" customHeight="false" outlineLevel="0" collapsed="false">
      <c r="A106" s="15" t="n">
        <v>100</v>
      </c>
      <c r="B106" s="16" t="s">
        <v>23</v>
      </c>
      <c r="C106" s="17" t="n">
        <v>21630</v>
      </c>
      <c r="D106" s="18" t="n">
        <v>0</v>
      </c>
      <c r="E106" s="17" t="n">
        <v>21630</v>
      </c>
      <c r="F106" s="18" t="n">
        <v>0</v>
      </c>
      <c r="G106" s="18" t="n">
        <v>0</v>
      </c>
      <c r="H106" s="18" t="n">
        <f aca="false">+F106+G106</f>
        <v>0</v>
      </c>
      <c r="I106" s="19" t="n">
        <f aca="false">H106/E106*100</f>
        <v>0</v>
      </c>
      <c r="J106" s="17" t="n">
        <f aca="false">+E106-H106</f>
        <v>21630</v>
      </c>
      <c r="K106" s="18" t="n">
        <v>0</v>
      </c>
      <c r="L106" s="18" t="n">
        <f aca="false">+H106+K106</f>
        <v>0</v>
      </c>
      <c r="M106" s="19" t="n">
        <f aca="false">+L106/E106*100</f>
        <v>0</v>
      </c>
      <c r="N106" s="17" t="n">
        <f aca="false">+E106-L106</f>
        <v>21630</v>
      </c>
      <c r="O106" s="18" t="n">
        <f aca="false">N106/E106*100</f>
        <v>100</v>
      </c>
      <c r="P106" s="20" t="n">
        <v>18030</v>
      </c>
    </row>
    <row r="107" customFormat="false" ht="30" hidden="false" customHeight="false" outlineLevel="0" collapsed="false">
      <c r="A107" s="22" t="n">
        <v>101</v>
      </c>
      <c r="B107" s="23" t="s">
        <v>109</v>
      </c>
      <c r="C107" s="24" t="n">
        <v>6175</v>
      </c>
      <c r="D107" s="25" t="n">
        <v>0</v>
      </c>
      <c r="E107" s="24" t="n">
        <v>6175</v>
      </c>
      <c r="F107" s="25" t="n">
        <v>0</v>
      </c>
      <c r="G107" s="25" t="n">
        <v>0</v>
      </c>
      <c r="H107" s="25" t="n">
        <f aca="false">+F107+G107</f>
        <v>0</v>
      </c>
      <c r="I107" s="26" t="n">
        <f aca="false">H107/E107*100</f>
        <v>0</v>
      </c>
      <c r="J107" s="24" t="n">
        <f aca="false">+E107-H107</f>
        <v>6175</v>
      </c>
      <c r="K107" s="25" t="n">
        <v>0</v>
      </c>
      <c r="L107" s="25" t="n">
        <f aca="false">+H107+K107</f>
        <v>0</v>
      </c>
      <c r="M107" s="26" t="n">
        <f aca="false">+L107/E107*100</f>
        <v>0</v>
      </c>
      <c r="N107" s="24" t="n">
        <f aca="false">+E107-L107</f>
        <v>6175</v>
      </c>
      <c r="O107" s="25" t="n">
        <f aca="false">N107/E107*100</f>
        <v>100</v>
      </c>
      <c r="P107" s="47" t="n">
        <v>6175</v>
      </c>
    </row>
    <row r="108" customFormat="false" ht="15" hidden="false" customHeight="false" outlineLevel="0" collapsed="false">
      <c r="A108" s="15" t="n">
        <v>102</v>
      </c>
      <c r="B108" s="48" t="s">
        <v>123</v>
      </c>
      <c r="C108" s="49" t="n">
        <v>2800000</v>
      </c>
      <c r="D108" s="49" t="n">
        <v>-2800000</v>
      </c>
      <c r="E108" s="50" t="n">
        <v>0</v>
      </c>
      <c r="F108" s="50" t="n">
        <v>0</v>
      </c>
      <c r="G108" s="50" t="n">
        <v>0</v>
      </c>
      <c r="H108" s="50" t="n">
        <f aca="false">+F108+G108</f>
        <v>0</v>
      </c>
      <c r="I108" s="51" t="n">
        <v>0</v>
      </c>
      <c r="J108" s="50" t="n">
        <f aca="false">+E108-H108</f>
        <v>0</v>
      </c>
      <c r="K108" s="50" t="n">
        <v>0</v>
      </c>
      <c r="L108" s="50" t="n">
        <f aca="false">+H108+K108</f>
        <v>0</v>
      </c>
      <c r="M108" s="51" t="n">
        <v>0</v>
      </c>
      <c r="N108" s="50" t="n">
        <f aca="false">+E108-L108</f>
        <v>0</v>
      </c>
      <c r="O108" s="50" t="n">
        <v>0</v>
      </c>
      <c r="P108" s="52" t="n">
        <v>0</v>
      </c>
    </row>
    <row r="109" customFormat="false" ht="15" hidden="false" customHeight="false" outlineLevel="0" collapsed="false">
      <c r="A109" s="15" t="n">
        <v>103</v>
      </c>
      <c r="B109" s="48" t="s">
        <v>50</v>
      </c>
      <c r="C109" s="49" t="n">
        <v>422901</v>
      </c>
      <c r="D109" s="49" t="n">
        <v>-422901</v>
      </c>
      <c r="E109" s="50" t="n">
        <v>0</v>
      </c>
      <c r="F109" s="50" t="n">
        <v>0</v>
      </c>
      <c r="G109" s="50" t="n">
        <v>0</v>
      </c>
      <c r="H109" s="50" t="n">
        <f aca="false">+F109+G109</f>
        <v>0</v>
      </c>
      <c r="I109" s="51" t="n">
        <v>0</v>
      </c>
      <c r="J109" s="50" t="n">
        <f aca="false">+E109-H109</f>
        <v>0</v>
      </c>
      <c r="K109" s="50" t="n">
        <v>0</v>
      </c>
      <c r="L109" s="50" t="n">
        <f aca="false">+H109+K109</f>
        <v>0</v>
      </c>
      <c r="M109" s="51" t="n">
        <v>0</v>
      </c>
      <c r="N109" s="50" t="n">
        <f aca="false">+E109-L109</f>
        <v>0</v>
      </c>
      <c r="O109" s="50" t="n">
        <v>0</v>
      </c>
      <c r="P109" s="52" t="n">
        <v>0</v>
      </c>
    </row>
    <row r="110" customFormat="false" ht="30" hidden="false" customHeight="false" outlineLevel="0" collapsed="false">
      <c r="A110" s="15" t="n">
        <v>104</v>
      </c>
      <c r="B110" s="48" t="s">
        <v>41</v>
      </c>
      <c r="C110" s="49" t="n">
        <v>57987</v>
      </c>
      <c r="D110" s="49" t="n">
        <v>-57987</v>
      </c>
      <c r="E110" s="50" t="n">
        <v>0</v>
      </c>
      <c r="F110" s="50" t="n">
        <v>0</v>
      </c>
      <c r="G110" s="50" t="n">
        <v>0</v>
      </c>
      <c r="H110" s="50" t="n">
        <f aca="false">+F110+G110</f>
        <v>0</v>
      </c>
      <c r="I110" s="51" t="n">
        <v>0</v>
      </c>
      <c r="J110" s="50" t="n">
        <f aca="false">+E110-H110</f>
        <v>0</v>
      </c>
      <c r="K110" s="50" t="n">
        <v>0</v>
      </c>
      <c r="L110" s="50" t="n">
        <f aca="false">+H110+K110</f>
        <v>0</v>
      </c>
      <c r="M110" s="51" t="n">
        <v>0</v>
      </c>
      <c r="N110" s="50" t="n">
        <f aca="false">+E110-L110</f>
        <v>0</v>
      </c>
      <c r="O110" s="50" t="n">
        <v>0</v>
      </c>
      <c r="P110" s="52" t="n">
        <v>0</v>
      </c>
    </row>
    <row r="111" customFormat="false" ht="30" hidden="false" customHeight="false" outlineLevel="0" collapsed="false">
      <c r="A111" s="15" t="n">
        <v>105</v>
      </c>
      <c r="B111" s="16" t="s">
        <v>130</v>
      </c>
      <c r="C111" s="18" t="n">
        <v>0</v>
      </c>
      <c r="D111" s="18" t="n">
        <v>0</v>
      </c>
      <c r="E111" s="18" t="n">
        <v>0</v>
      </c>
      <c r="F111" s="18" t="n">
        <v>0</v>
      </c>
      <c r="G111" s="18" t="n">
        <v>0</v>
      </c>
      <c r="H111" s="18" t="n">
        <f aca="false">+F111+G111</f>
        <v>0</v>
      </c>
      <c r="I111" s="19" t="n">
        <v>0</v>
      </c>
      <c r="J111" s="18" t="n">
        <f aca="false">+E111-H111</f>
        <v>0</v>
      </c>
      <c r="K111" s="18" t="n">
        <v>0</v>
      </c>
      <c r="L111" s="18" t="n">
        <f aca="false">+H111+K111</f>
        <v>0</v>
      </c>
      <c r="M111" s="19" t="n">
        <v>0</v>
      </c>
      <c r="N111" s="18" t="n">
        <f aca="false">+E111-L111</f>
        <v>0</v>
      </c>
      <c r="O111" s="18" t="n">
        <v>0</v>
      </c>
      <c r="P111" s="21" t="n">
        <v>0</v>
      </c>
    </row>
    <row r="112" customFormat="false" ht="30" hidden="false" customHeight="false" outlineLevel="0" collapsed="false">
      <c r="A112" s="15" t="n">
        <v>106</v>
      </c>
      <c r="B112" s="16" t="s">
        <v>133</v>
      </c>
      <c r="C112" s="18" t="n">
        <v>0</v>
      </c>
      <c r="D112" s="18" t="n">
        <v>0</v>
      </c>
      <c r="E112" s="18" t="n">
        <v>0</v>
      </c>
      <c r="F112" s="18" t="n">
        <v>0</v>
      </c>
      <c r="G112" s="18" t="n">
        <v>0</v>
      </c>
      <c r="H112" s="18" t="n">
        <f aca="false">+F112+G112</f>
        <v>0</v>
      </c>
      <c r="I112" s="19" t="n">
        <v>0</v>
      </c>
      <c r="J112" s="18" t="n">
        <f aca="false">+E112-H112</f>
        <v>0</v>
      </c>
      <c r="K112" s="18" t="n">
        <v>0</v>
      </c>
      <c r="L112" s="18" t="n">
        <f aca="false">+H112+K112</f>
        <v>0</v>
      </c>
      <c r="M112" s="19" t="n">
        <v>0</v>
      </c>
      <c r="N112" s="18" t="n">
        <f aca="false">+E112-L112</f>
        <v>0</v>
      </c>
      <c r="O112" s="18" t="n">
        <v>0</v>
      </c>
      <c r="P112" s="21" t="n">
        <v>0</v>
      </c>
    </row>
    <row r="113" customFormat="false" ht="30" hidden="false" customHeight="false" outlineLevel="0" collapsed="false">
      <c r="A113" s="15" t="n">
        <v>107</v>
      </c>
      <c r="B113" s="16" t="s">
        <v>141</v>
      </c>
      <c r="C113" s="18" t="n">
        <v>0</v>
      </c>
      <c r="D113" s="18" t="n">
        <v>0</v>
      </c>
      <c r="E113" s="18" t="n">
        <v>0</v>
      </c>
      <c r="F113" s="18" t="n">
        <v>0</v>
      </c>
      <c r="G113" s="18" t="n">
        <v>0</v>
      </c>
      <c r="H113" s="18" t="n">
        <f aca="false">+F113+G113</f>
        <v>0</v>
      </c>
      <c r="I113" s="19" t="n">
        <v>0</v>
      </c>
      <c r="J113" s="18" t="n">
        <f aca="false">+E113-H113</f>
        <v>0</v>
      </c>
      <c r="K113" s="18" t="n">
        <v>0</v>
      </c>
      <c r="L113" s="18" t="n">
        <f aca="false">+H113+K113</f>
        <v>0</v>
      </c>
      <c r="M113" s="19" t="n">
        <v>0</v>
      </c>
      <c r="N113" s="18" t="n">
        <f aca="false">+E113-L113</f>
        <v>0</v>
      </c>
      <c r="O113" s="18" t="n">
        <v>0</v>
      </c>
      <c r="P113" s="21" t="n">
        <v>0</v>
      </c>
    </row>
    <row r="114" customFormat="false" ht="30" hidden="false" customHeight="false" outlineLevel="0" collapsed="false">
      <c r="A114" s="15" t="n">
        <v>108</v>
      </c>
      <c r="B114" s="16" t="s">
        <v>69</v>
      </c>
      <c r="C114" s="18" t="n">
        <v>0</v>
      </c>
      <c r="D114" s="18" t="n">
        <v>0</v>
      </c>
      <c r="E114" s="18" t="n">
        <v>0</v>
      </c>
      <c r="F114" s="18" t="n">
        <v>0</v>
      </c>
      <c r="G114" s="18" t="n">
        <v>0</v>
      </c>
      <c r="H114" s="18" t="n">
        <f aca="false">+F114+G114</f>
        <v>0</v>
      </c>
      <c r="I114" s="19" t="n">
        <v>0</v>
      </c>
      <c r="J114" s="18" t="n">
        <f aca="false">+E114-H114</f>
        <v>0</v>
      </c>
      <c r="K114" s="18" t="n">
        <v>0</v>
      </c>
      <c r="L114" s="18" t="n">
        <f aca="false">+H114+K114</f>
        <v>0</v>
      </c>
      <c r="M114" s="19" t="n">
        <v>0</v>
      </c>
      <c r="N114" s="18" t="n">
        <f aca="false">+E114-L114</f>
        <v>0</v>
      </c>
      <c r="O114" s="18" t="n">
        <v>0</v>
      </c>
      <c r="P114" s="21" t="n">
        <v>0</v>
      </c>
    </row>
    <row r="115" customFormat="false" ht="15" hidden="false" customHeight="false" outlineLevel="0" collapsed="false">
      <c r="A115" s="15" t="n">
        <v>109</v>
      </c>
      <c r="B115" s="16" t="s">
        <v>54</v>
      </c>
      <c r="C115" s="18" t="n">
        <v>0</v>
      </c>
      <c r="D115" s="18" t="n">
        <v>0</v>
      </c>
      <c r="E115" s="18" t="n">
        <v>0</v>
      </c>
      <c r="F115" s="18" t="n">
        <v>0</v>
      </c>
      <c r="G115" s="18" t="n">
        <v>0</v>
      </c>
      <c r="H115" s="18" t="n">
        <f aca="false">+F115+G115</f>
        <v>0</v>
      </c>
      <c r="I115" s="19" t="n">
        <v>0</v>
      </c>
      <c r="J115" s="18" t="n">
        <f aca="false">+E115-H115</f>
        <v>0</v>
      </c>
      <c r="K115" s="18" t="n">
        <v>0</v>
      </c>
      <c r="L115" s="18" t="n">
        <f aca="false">+H115+K115</f>
        <v>0</v>
      </c>
      <c r="M115" s="19" t="n">
        <v>0</v>
      </c>
      <c r="N115" s="18" t="n">
        <f aca="false">+E115-L115</f>
        <v>0</v>
      </c>
      <c r="O115" s="18" t="n">
        <v>0</v>
      </c>
      <c r="P115" s="21" t="n">
        <v>0</v>
      </c>
    </row>
    <row r="116" customFormat="false" ht="30" hidden="false" customHeight="false" outlineLevel="0" collapsed="false">
      <c r="A116" s="15" t="n">
        <v>110</v>
      </c>
      <c r="B116" s="16" t="s">
        <v>113</v>
      </c>
      <c r="C116" s="18" t="n">
        <v>0</v>
      </c>
      <c r="D116" s="18" t="n">
        <v>0</v>
      </c>
      <c r="E116" s="18" t="n">
        <v>0</v>
      </c>
      <c r="F116" s="18" t="n">
        <v>0</v>
      </c>
      <c r="G116" s="18" t="n">
        <v>0</v>
      </c>
      <c r="H116" s="18" t="n">
        <f aca="false">+F116+G116</f>
        <v>0</v>
      </c>
      <c r="I116" s="19" t="n">
        <v>0</v>
      </c>
      <c r="J116" s="18" t="n">
        <f aca="false">+E116-H116</f>
        <v>0</v>
      </c>
      <c r="K116" s="18" t="n">
        <v>0</v>
      </c>
      <c r="L116" s="18" t="n">
        <f aca="false">+H116+K116</f>
        <v>0</v>
      </c>
      <c r="M116" s="19" t="n">
        <v>0</v>
      </c>
      <c r="N116" s="18" t="n">
        <f aca="false">+E116-L116</f>
        <v>0</v>
      </c>
      <c r="O116" s="18" t="n">
        <v>0</v>
      </c>
      <c r="P116" s="21" t="n">
        <v>0</v>
      </c>
    </row>
    <row r="117" customFormat="false" ht="15" hidden="false" customHeight="false" outlineLevel="0" collapsed="false">
      <c r="A117" s="15" t="n">
        <v>111</v>
      </c>
      <c r="B117" s="16" t="s">
        <v>87</v>
      </c>
      <c r="C117" s="18" t="n">
        <v>0</v>
      </c>
      <c r="D117" s="18" t="n">
        <v>0</v>
      </c>
      <c r="E117" s="18" t="n">
        <v>0</v>
      </c>
      <c r="F117" s="18" t="n">
        <v>0</v>
      </c>
      <c r="G117" s="18" t="n">
        <v>0</v>
      </c>
      <c r="H117" s="18" t="n">
        <f aca="false">+F117+G117</f>
        <v>0</v>
      </c>
      <c r="I117" s="19" t="n">
        <v>0</v>
      </c>
      <c r="J117" s="18" t="n">
        <f aca="false">+E117-H117</f>
        <v>0</v>
      </c>
      <c r="K117" s="18" t="n">
        <v>0</v>
      </c>
      <c r="L117" s="18" t="n">
        <f aca="false">+H117+K117</f>
        <v>0</v>
      </c>
      <c r="M117" s="19" t="n">
        <v>0</v>
      </c>
      <c r="N117" s="18" t="n">
        <f aca="false">+E117-L117</f>
        <v>0</v>
      </c>
      <c r="O117" s="18" t="n">
        <v>0</v>
      </c>
      <c r="P117" s="21" t="n">
        <v>0</v>
      </c>
    </row>
    <row r="118" customFormat="false" ht="30" hidden="false" customHeight="false" outlineLevel="0" collapsed="false">
      <c r="A118" s="15" t="n">
        <v>112</v>
      </c>
      <c r="B118" s="16" t="s">
        <v>74</v>
      </c>
      <c r="C118" s="18" t="n">
        <v>0</v>
      </c>
      <c r="D118" s="18" t="n">
        <v>0</v>
      </c>
      <c r="E118" s="18" t="n">
        <v>0</v>
      </c>
      <c r="F118" s="18" t="n">
        <v>0</v>
      </c>
      <c r="G118" s="18" t="n">
        <v>0</v>
      </c>
      <c r="H118" s="18" t="n">
        <f aca="false">+F118+G118</f>
        <v>0</v>
      </c>
      <c r="I118" s="19" t="n">
        <v>0</v>
      </c>
      <c r="J118" s="18" t="n">
        <f aca="false">+E118-H118</f>
        <v>0</v>
      </c>
      <c r="K118" s="18" t="n">
        <v>0</v>
      </c>
      <c r="L118" s="18" t="n">
        <f aca="false">+H118+K118</f>
        <v>0</v>
      </c>
      <c r="M118" s="19" t="n">
        <v>0</v>
      </c>
      <c r="N118" s="18" t="n">
        <f aca="false">+E118-L118</f>
        <v>0</v>
      </c>
      <c r="O118" s="18" t="n">
        <v>0</v>
      </c>
      <c r="P118" s="21" t="n">
        <v>0</v>
      </c>
    </row>
    <row r="119" customFormat="false" ht="15" hidden="false" customHeight="false" outlineLevel="0" collapsed="false">
      <c r="A119" s="15" t="n">
        <v>113</v>
      </c>
      <c r="B119" s="16" t="s">
        <v>121</v>
      </c>
      <c r="C119" s="18" t="n">
        <v>0</v>
      </c>
      <c r="D119" s="18" t="n">
        <v>0</v>
      </c>
      <c r="E119" s="18" t="n">
        <v>0</v>
      </c>
      <c r="F119" s="18" t="n">
        <v>0</v>
      </c>
      <c r="G119" s="18" t="n">
        <v>0</v>
      </c>
      <c r="H119" s="18" t="n">
        <f aca="false">+F119+G119</f>
        <v>0</v>
      </c>
      <c r="I119" s="19" t="n">
        <v>0</v>
      </c>
      <c r="J119" s="18" t="n">
        <f aca="false">+E119-H119</f>
        <v>0</v>
      </c>
      <c r="K119" s="18" t="n">
        <v>0</v>
      </c>
      <c r="L119" s="18" t="n">
        <f aca="false">+H119+K119</f>
        <v>0</v>
      </c>
      <c r="M119" s="19" t="n">
        <v>0</v>
      </c>
      <c r="N119" s="18" t="n">
        <f aca="false">+E119-L119</f>
        <v>0</v>
      </c>
      <c r="O119" s="18" t="n">
        <v>0</v>
      </c>
      <c r="P119" s="21" t="n">
        <v>0</v>
      </c>
    </row>
    <row r="120" customFormat="false" ht="30" hidden="false" customHeight="false" outlineLevel="0" collapsed="false">
      <c r="A120" s="15" t="n">
        <v>114</v>
      </c>
      <c r="B120" s="16" t="s">
        <v>196</v>
      </c>
      <c r="C120" s="18" t="n">
        <v>0</v>
      </c>
      <c r="D120" s="18" t="n">
        <v>0</v>
      </c>
      <c r="E120" s="18" t="n">
        <v>0</v>
      </c>
      <c r="F120" s="18" t="n">
        <v>0</v>
      </c>
      <c r="G120" s="18" t="n">
        <v>0</v>
      </c>
      <c r="H120" s="18" t="n">
        <f aca="false">+F120+G120</f>
        <v>0</v>
      </c>
      <c r="I120" s="19" t="n">
        <v>0</v>
      </c>
      <c r="J120" s="18" t="n">
        <f aca="false">+E120-H120</f>
        <v>0</v>
      </c>
      <c r="K120" s="18" t="n">
        <v>0</v>
      </c>
      <c r="L120" s="18" t="n">
        <f aca="false">+H120+K120</f>
        <v>0</v>
      </c>
      <c r="M120" s="19" t="n">
        <v>0</v>
      </c>
      <c r="N120" s="18" t="n">
        <f aca="false">+E120-L120</f>
        <v>0</v>
      </c>
      <c r="O120" s="18" t="n">
        <v>0</v>
      </c>
      <c r="P120" s="21" t="n">
        <v>0</v>
      </c>
    </row>
    <row r="121" customFormat="false" ht="15" hidden="false" customHeight="false" outlineLevel="0" collapsed="false">
      <c r="A121" s="15" t="n">
        <v>115</v>
      </c>
      <c r="B121" s="16" t="s">
        <v>152</v>
      </c>
      <c r="C121" s="18" t="n">
        <v>0</v>
      </c>
      <c r="D121" s="18" t="n">
        <v>0</v>
      </c>
      <c r="E121" s="18" t="n">
        <v>0</v>
      </c>
      <c r="F121" s="18" t="n">
        <v>0</v>
      </c>
      <c r="G121" s="18" t="n">
        <v>0</v>
      </c>
      <c r="H121" s="18" t="n">
        <f aca="false">+F121+G121</f>
        <v>0</v>
      </c>
      <c r="I121" s="19" t="n">
        <v>0</v>
      </c>
      <c r="J121" s="18" t="n">
        <f aca="false">+E121-H121</f>
        <v>0</v>
      </c>
      <c r="K121" s="18" t="n">
        <v>0</v>
      </c>
      <c r="L121" s="18" t="n">
        <f aca="false">+H121+K121</f>
        <v>0</v>
      </c>
      <c r="M121" s="19" t="n">
        <v>0</v>
      </c>
      <c r="N121" s="18" t="n">
        <f aca="false">+E121-L121</f>
        <v>0</v>
      </c>
      <c r="O121" s="18" t="n">
        <v>0</v>
      </c>
      <c r="P121" s="21" t="n">
        <v>0</v>
      </c>
    </row>
    <row r="122" customFormat="false" ht="15" hidden="false" customHeight="false" outlineLevel="0" collapsed="false">
      <c r="A122" s="15" t="n">
        <v>116</v>
      </c>
      <c r="B122" s="16" t="s">
        <v>118</v>
      </c>
      <c r="C122" s="18" t="n">
        <v>0</v>
      </c>
      <c r="D122" s="18" t="n">
        <v>0</v>
      </c>
      <c r="E122" s="18" t="n">
        <v>0</v>
      </c>
      <c r="F122" s="18" t="n">
        <v>0</v>
      </c>
      <c r="G122" s="18" t="n">
        <v>0</v>
      </c>
      <c r="H122" s="18" t="n">
        <f aca="false">+F122+G122</f>
        <v>0</v>
      </c>
      <c r="I122" s="19" t="n">
        <v>0</v>
      </c>
      <c r="J122" s="18" t="n">
        <f aca="false">+E122-H122</f>
        <v>0</v>
      </c>
      <c r="K122" s="18" t="n">
        <v>0</v>
      </c>
      <c r="L122" s="18" t="n">
        <f aca="false">+H122+K122</f>
        <v>0</v>
      </c>
      <c r="M122" s="19" t="n">
        <v>0</v>
      </c>
      <c r="N122" s="18" t="n">
        <f aca="false">+E122-L122</f>
        <v>0</v>
      </c>
      <c r="O122" s="18" t="n">
        <v>0</v>
      </c>
      <c r="P122" s="21" t="n">
        <v>0</v>
      </c>
    </row>
    <row r="123" customFormat="false" ht="30" hidden="false" customHeight="false" outlineLevel="0" collapsed="false">
      <c r="A123" s="15" t="n">
        <v>117</v>
      </c>
      <c r="B123" s="16" t="s">
        <v>153</v>
      </c>
      <c r="C123" s="18" t="n">
        <v>0</v>
      </c>
      <c r="D123" s="18" t="n">
        <v>0</v>
      </c>
      <c r="E123" s="18" t="n">
        <v>0</v>
      </c>
      <c r="F123" s="18" t="n">
        <v>0</v>
      </c>
      <c r="G123" s="18" t="n">
        <v>0</v>
      </c>
      <c r="H123" s="18" t="n">
        <f aca="false">+F123+G123</f>
        <v>0</v>
      </c>
      <c r="I123" s="19" t="n">
        <v>0</v>
      </c>
      <c r="J123" s="18" t="n">
        <f aca="false">+E123-H123</f>
        <v>0</v>
      </c>
      <c r="K123" s="18" t="n">
        <v>0</v>
      </c>
      <c r="L123" s="18" t="n">
        <f aca="false">+H123+K123</f>
        <v>0</v>
      </c>
      <c r="M123" s="19" t="n">
        <v>0</v>
      </c>
      <c r="N123" s="18" t="n">
        <f aca="false">+E123-L123</f>
        <v>0</v>
      </c>
      <c r="O123" s="18" t="n">
        <v>0</v>
      </c>
      <c r="P123" s="21" t="n">
        <v>0</v>
      </c>
    </row>
    <row r="124" customFormat="false" ht="15" hidden="false" customHeight="false" outlineLevel="0" collapsed="false">
      <c r="A124" s="15" t="n">
        <v>118</v>
      </c>
      <c r="B124" s="16" t="s">
        <v>31</v>
      </c>
      <c r="C124" s="18" t="n">
        <v>0</v>
      </c>
      <c r="D124" s="18" t="n">
        <v>0</v>
      </c>
      <c r="E124" s="18" t="n">
        <v>0</v>
      </c>
      <c r="F124" s="18" t="n">
        <v>0</v>
      </c>
      <c r="G124" s="18" t="n">
        <v>0</v>
      </c>
      <c r="H124" s="18" t="n">
        <f aca="false">+F124+G124</f>
        <v>0</v>
      </c>
      <c r="I124" s="19" t="n">
        <v>0</v>
      </c>
      <c r="J124" s="18" t="n">
        <f aca="false">+E124-H124</f>
        <v>0</v>
      </c>
      <c r="K124" s="18" t="n">
        <v>0</v>
      </c>
      <c r="L124" s="18" t="n">
        <f aca="false">+H124+K124</f>
        <v>0</v>
      </c>
      <c r="M124" s="19" t="n">
        <v>0</v>
      </c>
      <c r="N124" s="18" t="n">
        <f aca="false">+E124-L124</f>
        <v>0</v>
      </c>
      <c r="O124" s="18" t="n">
        <v>0</v>
      </c>
      <c r="P124" s="21" t="n">
        <v>0</v>
      </c>
    </row>
    <row r="125" customFormat="false" ht="30" hidden="false" customHeight="false" outlineLevel="0" collapsed="false">
      <c r="A125" s="15" t="n">
        <v>119</v>
      </c>
      <c r="B125" s="16" t="s">
        <v>96</v>
      </c>
      <c r="C125" s="18" t="n">
        <v>0</v>
      </c>
      <c r="D125" s="18" t="n">
        <v>0</v>
      </c>
      <c r="E125" s="18" t="n">
        <v>0</v>
      </c>
      <c r="F125" s="18" t="n">
        <v>0</v>
      </c>
      <c r="G125" s="18" t="n">
        <v>0</v>
      </c>
      <c r="H125" s="18" t="n">
        <f aca="false">+F125+G125</f>
        <v>0</v>
      </c>
      <c r="I125" s="19" t="n">
        <v>0</v>
      </c>
      <c r="J125" s="18" t="n">
        <f aca="false">+E125-H125</f>
        <v>0</v>
      </c>
      <c r="K125" s="18" t="n">
        <v>0</v>
      </c>
      <c r="L125" s="18" t="n">
        <f aca="false">+H125+K125</f>
        <v>0</v>
      </c>
      <c r="M125" s="19" t="n">
        <v>0</v>
      </c>
      <c r="N125" s="18" t="n">
        <f aca="false">+E125-L125</f>
        <v>0</v>
      </c>
      <c r="O125" s="18" t="n">
        <v>0</v>
      </c>
      <c r="P125" s="21" t="n">
        <v>0</v>
      </c>
    </row>
    <row r="126" customFormat="false" ht="30" hidden="false" customHeight="false" outlineLevel="0" collapsed="false">
      <c r="A126" s="15" t="n">
        <v>120</v>
      </c>
      <c r="B126" s="16" t="s">
        <v>197</v>
      </c>
      <c r="C126" s="18" t="n">
        <v>0</v>
      </c>
      <c r="D126" s="18" t="n">
        <v>0</v>
      </c>
      <c r="E126" s="18" t="n">
        <v>0</v>
      </c>
      <c r="F126" s="18" t="n">
        <v>0</v>
      </c>
      <c r="G126" s="18" t="n">
        <v>0</v>
      </c>
      <c r="H126" s="18" t="n">
        <f aca="false">+F126+G126</f>
        <v>0</v>
      </c>
      <c r="I126" s="19" t="n">
        <v>0</v>
      </c>
      <c r="J126" s="18" t="n">
        <f aca="false">+E126-H126</f>
        <v>0</v>
      </c>
      <c r="K126" s="18" t="n">
        <v>0</v>
      </c>
      <c r="L126" s="18" t="n">
        <f aca="false">+H126+K126</f>
        <v>0</v>
      </c>
      <c r="M126" s="19" t="n">
        <v>0</v>
      </c>
      <c r="N126" s="18" t="n">
        <f aca="false">+E126-L126</f>
        <v>0</v>
      </c>
      <c r="O126" s="18" t="n">
        <v>0</v>
      </c>
      <c r="P126" s="21" t="n">
        <v>0</v>
      </c>
    </row>
    <row r="127" customFormat="false" ht="15" hidden="false" customHeight="false" outlineLevel="0" collapsed="false">
      <c r="A127" s="15" t="n">
        <v>121</v>
      </c>
      <c r="B127" s="16" t="s">
        <v>157</v>
      </c>
      <c r="C127" s="18" t="n">
        <v>0</v>
      </c>
      <c r="D127" s="18" t="n">
        <v>0</v>
      </c>
      <c r="E127" s="18" t="n">
        <v>0</v>
      </c>
      <c r="F127" s="18" t="n">
        <v>0</v>
      </c>
      <c r="G127" s="18" t="n">
        <v>0</v>
      </c>
      <c r="H127" s="18" t="n">
        <f aca="false">+F127+G127</f>
        <v>0</v>
      </c>
      <c r="I127" s="19" t="n">
        <v>0</v>
      </c>
      <c r="J127" s="18" t="n">
        <f aca="false">+E127-H127</f>
        <v>0</v>
      </c>
      <c r="K127" s="18" t="n">
        <v>0</v>
      </c>
      <c r="L127" s="18" t="n">
        <f aca="false">+H127+K127</f>
        <v>0</v>
      </c>
      <c r="M127" s="19" t="n">
        <v>0</v>
      </c>
      <c r="N127" s="18" t="n">
        <f aca="false">+E127-L127</f>
        <v>0</v>
      </c>
      <c r="O127" s="18" t="n">
        <v>0</v>
      </c>
      <c r="P127" s="21" t="n">
        <v>0</v>
      </c>
    </row>
    <row r="128" customFormat="false" ht="15" hidden="false" customHeight="false" outlineLevel="0" collapsed="false">
      <c r="A128" s="15" t="n">
        <v>122</v>
      </c>
      <c r="B128" s="16" t="s">
        <v>158</v>
      </c>
      <c r="C128" s="18" t="n">
        <v>0</v>
      </c>
      <c r="D128" s="18" t="n">
        <v>0</v>
      </c>
      <c r="E128" s="18" t="n">
        <v>0</v>
      </c>
      <c r="F128" s="18" t="n">
        <v>0</v>
      </c>
      <c r="G128" s="18" t="n">
        <v>0</v>
      </c>
      <c r="H128" s="18" t="n">
        <f aca="false">+F128+G128</f>
        <v>0</v>
      </c>
      <c r="I128" s="19" t="n">
        <v>0</v>
      </c>
      <c r="J128" s="18" t="n">
        <f aca="false">+E128-H128</f>
        <v>0</v>
      </c>
      <c r="K128" s="18" t="n">
        <v>0</v>
      </c>
      <c r="L128" s="18" t="n">
        <f aca="false">+H128+K128</f>
        <v>0</v>
      </c>
      <c r="M128" s="19" t="n">
        <v>0</v>
      </c>
      <c r="N128" s="18" t="n">
        <f aca="false">+E128-L128</f>
        <v>0</v>
      </c>
      <c r="O128" s="18" t="n">
        <v>0</v>
      </c>
      <c r="P128" s="21" t="n">
        <v>0</v>
      </c>
    </row>
    <row r="129" customFormat="false" ht="15" hidden="false" customHeight="false" outlineLevel="0" collapsed="false">
      <c r="A129" s="15" t="n">
        <v>123</v>
      </c>
      <c r="B129" s="16" t="s">
        <v>110</v>
      </c>
      <c r="C129" s="18" t="n">
        <v>0</v>
      </c>
      <c r="D129" s="18" t="n">
        <v>0</v>
      </c>
      <c r="E129" s="18" t="n">
        <v>0</v>
      </c>
      <c r="F129" s="18" t="n">
        <v>0</v>
      </c>
      <c r="G129" s="18" t="n">
        <v>0</v>
      </c>
      <c r="H129" s="18" t="n">
        <f aca="false">+F129+G129</f>
        <v>0</v>
      </c>
      <c r="I129" s="19" t="n">
        <v>0</v>
      </c>
      <c r="J129" s="18" t="n">
        <f aca="false">+E129-H129</f>
        <v>0</v>
      </c>
      <c r="K129" s="18" t="n">
        <v>0</v>
      </c>
      <c r="L129" s="18" t="n">
        <f aca="false">+H129+K129</f>
        <v>0</v>
      </c>
      <c r="M129" s="19" t="n">
        <v>0</v>
      </c>
      <c r="N129" s="18" t="n">
        <f aca="false">+E129-L129</f>
        <v>0</v>
      </c>
      <c r="O129" s="18" t="n">
        <v>0</v>
      </c>
      <c r="P129" s="21" t="n">
        <v>0</v>
      </c>
    </row>
    <row r="130" customFormat="false" ht="15" hidden="false" customHeight="false" outlineLevel="0" collapsed="false">
      <c r="A130" s="15" t="n">
        <v>124</v>
      </c>
      <c r="B130" s="16" t="s">
        <v>55</v>
      </c>
      <c r="C130" s="18" t="n">
        <v>0</v>
      </c>
      <c r="D130" s="18" t="n">
        <v>0</v>
      </c>
      <c r="E130" s="18" t="n">
        <v>0</v>
      </c>
      <c r="F130" s="18" t="n">
        <v>0</v>
      </c>
      <c r="G130" s="18" t="n">
        <v>0</v>
      </c>
      <c r="H130" s="18" t="n">
        <f aca="false">+F130+G130</f>
        <v>0</v>
      </c>
      <c r="I130" s="19" t="n">
        <v>0</v>
      </c>
      <c r="J130" s="18" t="n">
        <f aca="false">+E130-H130</f>
        <v>0</v>
      </c>
      <c r="K130" s="18" t="n">
        <v>0</v>
      </c>
      <c r="L130" s="18" t="n">
        <f aca="false">+H130+K130</f>
        <v>0</v>
      </c>
      <c r="M130" s="19" t="n">
        <v>0</v>
      </c>
      <c r="N130" s="18" t="n">
        <f aca="false">+E130-L130</f>
        <v>0</v>
      </c>
      <c r="O130" s="18" t="n">
        <v>0</v>
      </c>
      <c r="P130" s="21" t="n">
        <v>0</v>
      </c>
    </row>
    <row r="131" customFormat="false" ht="30" hidden="false" customHeight="true" outlineLevel="0" collapsed="false">
      <c r="B131" s="36" t="s">
        <v>161</v>
      </c>
      <c r="C131" s="37" t="n">
        <f aca="false">SUM(C7:C130)</f>
        <v>110738888.32</v>
      </c>
      <c r="D131" s="37" t="n">
        <f aca="false">SUM(D7:D130)</f>
        <v>165337.909999999</v>
      </c>
      <c r="E131" s="38" t="n">
        <f aca="false">SUM(E7:E130)</f>
        <v>110904226.23</v>
      </c>
      <c r="F131" s="37" t="n">
        <f aca="false">SUM(F7:F130)</f>
        <v>17355915.91</v>
      </c>
      <c r="G131" s="39" t="n">
        <f aca="false">SUM(G7:G130)</f>
        <v>0</v>
      </c>
      <c r="H131" s="40" t="n">
        <f aca="false">+F131+G131</f>
        <v>17355915.91</v>
      </c>
      <c r="I131" s="41" t="n">
        <f aca="false">H131/E131*100</f>
        <v>15.6494630547318</v>
      </c>
      <c r="J131" s="37" t="n">
        <f aca="false">+E131-H131</f>
        <v>93548310.32</v>
      </c>
      <c r="K131" s="42" t="n">
        <f aca="false">SUM(K7:K130)</f>
        <v>853036.1</v>
      </c>
      <c r="L131" s="38" t="n">
        <f aca="false">+H131+K131</f>
        <v>18208952.01</v>
      </c>
      <c r="M131" s="41" t="n">
        <f aca="false">+L131/E131*100</f>
        <v>16.4186277015604</v>
      </c>
      <c r="N131" s="37" t="n">
        <f aca="false">+E131-L131</f>
        <v>92695274.22</v>
      </c>
      <c r="O131" s="41" t="n">
        <f aca="false">N131/E131*100</f>
        <v>83.5813722984396</v>
      </c>
      <c r="P131" s="43" t="n">
        <f aca="false">SUM(P7:P130)</f>
        <v>58681985.74</v>
      </c>
    </row>
    <row r="132" customFormat="false" ht="15.75" hidden="false" customHeight="false" outlineLevel="0" collapsed="false">
      <c r="B132" s="0" t="s">
        <v>162</v>
      </c>
    </row>
  </sheetData>
  <mergeCells count="6">
    <mergeCell ref="B1:P1"/>
    <mergeCell ref="B2:P2"/>
    <mergeCell ref="B3:P3"/>
    <mergeCell ref="B4:P4"/>
    <mergeCell ref="C5:K5"/>
    <mergeCell ref="M5:P5"/>
  </mergeCells>
  <printOptions headings="false" gridLines="false" gridLinesSet="true" horizontalCentered="true" verticalCentered="false"/>
  <pageMargins left="0.39375" right="0.39375" top="0.747916666666667" bottom="0.748611111111111" header="0.511805555555555" footer="0.315277777777778"/>
  <pageSetup paperSize="1" scale="47" firstPageNumber="0" fitToWidth="1" fitToHeight="1" pageOrder="downThenOver" orientation="landscape" blackAndWhite="false" draft="false" cellComments="none" useFirstPageNumber="false" horizontalDpi="300" verticalDpi="300" copies="1"/>
  <headerFooter differentFirst="false" differentOddEven="false">
    <oddHeader/>
    <oddFooter>&amp;L&amp;F / 
&amp;A&amp;CUCEMGP - NCG&amp;R&amp;P /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Company>SFP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2021-11-22T15:09:45Z</dcterms:created>
  <dc:creator>esp</dc:creator>
  <dc:description/>
  <dc:language>es-MX</dc:language>
  <cp:lastModifiedBy>esp</cp:lastModifiedBy>
  <dcterms:modified xsi:type="dcterms:W3CDTF">2021-11-24T22:20:36Z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SFP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