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 Jaime\Documents\"/>
    </mc:Choice>
  </mc:AlternateContent>
  <xr:revisionPtr revIDLastSave="0" documentId="8_{B9AB2CA5-0738-4F04-9294-A460C5794764}" xr6:coauthVersionLast="37" xr6:coauthVersionMax="37" xr10:uidLastSave="{00000000-0000-0000-0000-000000000000}"/>
  <bookViews>
    <workbookView xWindow="0" yWindow="0" windowWidth="19200" windowHeight="8025" tabRatio="999" xr2:uid="{00000000-000D-0000-FFFF-FFFF00000000}"/>
  </bookViews>
  <sheets>
    <sheet name="Ppto Gral P-33605 JUNIO-23" sheetId="1" r:id="rId1"/>
  </sheets>
  <definedNames>
    <definedName name="_xlnm._FilterDatabase" localSheetId="0" hidden="1">'Ppto Gral P-33605 JUNIO-23'!$A$6:$P$107</definedName>
    <definedName name="_xlnm.Print_Titles" localSheetId="0">'Ppto Gral P-33605 JUNIO-23'!$1:$6</definedName>
  </definedNames>
  <calcPr calcId="179021"/>
</workbook>
</file>

<file path=xl/calcChain.xml><?xml version="1.0" encoding="utf-8"?>
<calcChain xmlns="http://schemas.openxmlformats.org/spreadsheetml/2006/main">
  <c r="I71" i="1" l="1"/>
  <c r="L7" i="1"/>
  <c r="N7" i="1" s="1"/>
  <c r="O7" i="1" s="1"/>
  <c r="L8" i="1"/>
  <c r="N8" i="1" s="1"/>
  <c r="O8" i="1" s="1"/>
  <c r="L9" i="1"/>
  <c r="N9" i="1" s="1"/>
  <c r="O9" i="1" s="1"/>
  <c r="L10" i="1"/>
  <c r="N10" i="1" s="1"/>
  <c r="O10" i="1" s="1"/>
  <c r="L11" i="1"/>
  <c r="N11" i="1" s="1"/>
  <c r="O11" i="1" s="1"/>
  <c r="L12" i="1"/>
  <c r="N12" i="1" s="1"/>
  <c r="O12" i="1" s="1"/>
  <c r="L13" i="1"/>
  <c r="M13" i="1" s="1"/>
  <c r="L14" i="1"/>
  <c r="N14" i="1" s="1"/>
  <c r="O14" i="1" s="1"/>
  <c r="L15" i="1"/>
  <c r="N15" i="1" s="1"/>
  <c r="O15" i="1" s="1"/>
  <c r="L16" i="1"/>
  <c r="M16" i="1" s="1"/>
  <c r="L17" i="1"/>
  <c r="N17" i="1" s="1"/>
  <c r="O17" i="1" s="1"/>
  <c r="L18" i="1"/>
  <c r="N18" i="1" s="1"/>
  <c r="O18" i="1" s="1"/>
  <c r="L19" i="1"/>
  <c r="N19" i="1" s="1"/>
  <c r="O19" i="1" s="1"/>
  <c r="L20" i="1"/>
  <c r="N20" i="1" s="1"/>
  <c r="O20" i="1" s="1"/>
  <c r="L21" i="1"/>
  <c r="N21" i="1" s="1"/>
  <c r="O21" i="1" s="1"/>
  <c r="L22" i="1"/>
  <c r="N22" i="1" s="1"/>
  <c r="O22" i="1" s="1"/>
  <c r="L23" i="1"/>
  <c r="N23" i="1" s="1"/>
  <c r="O23" i="1" s="1"/>
  <c r="L24" i="1"/>
  <c r="N24" i="1" s="1"/>
  <c r="O24" i="1" s="1"/>
  <c r="L25" i="1"/>
  <c r="M25" i="1" s="1"/>
  <c r="L26" i="1"/>
  <c r="N26" i="1" s="1"/>
  <c r="L27" i="1"/>
  <c r="N27" i="1" s="1"/>
  <c r="O27" i="1" s="1"/>
  <c r="L28" i="1"/>
  <c r="M28" i="1" s="1"/>
  <c r="L29" i="1"/>
  <c r="N29" i="1" s="1"/>
  <c r="O29" i="1" s="1"/>
  <c r="L30" i="1"/>
  <c r="N30" i="1" s="1"/>
  <c r="O30" i="1" s="1"/>
  <c r="L31" i="1"/>
  <c r="N31" i="1" s="1"/>
  <c r="O31" i="1" s="1"/>
  <c r="L32" i="1"/>
  <c r="N32" i="1" s="1"/>
  <c r="O32" i="1" s="1"/>
  <c r="L33" i="1"/>
  <c r="N33" i="1" s="1"/>
  <c r="O33" i="1" s="1"/>
  <c r="L34" i="1"/>
  <c r="N34" i="1" s="1"/>
  <c r="O34" i="1" s="1"/>
  <c r="L35" i="1"/>
  <c r="N35" i="1" s="1"/>
  <c r="O35" i="1" s="1"/>
  <c r="L36" i="1"/>
  <c r="N36" i="1" s="1"/>
  <c r="O36" i="1" s="1"/>
  <c r="L37" i="1"/>
  <c r="M37" i="1" s="1"/>
  <c r="L69" i="1"/>
  <c r="N69" i="1" s="1"/>
  <c r="O69" i="1" s="1"/>
  <c r="L54" i="1"/>
  <c r="N54" i="1" s="1"/>
  <c r="O54" i="1" s="1"/>
  <c r="L76" i="1"/>
  <c r="M76" i="1" s="1"/>
  <c r="L95" i="1"/>
  <c r="N95" i="1" s="1"/>
  <c r="L74" i="1"/>
  <c r="N74" i="1" s="1"/>
  <c r="O74" i="1" s="1"/>
  <c r="L62" i="1"/>
  <c r="N62" i="1" s="1"/>
  <c r="O62" i="1" s="1"/>
  <c r="L78" i="1"/>
  <c r="N78" i="1" s="1"/>
  <c r="O78" i="1" s="1"/>
  <c r="L92" i="1"/>
  <c r="N92" i="1" s="1"/>
  <c r="L82" i="1"/>
  <c r="N82" i="1" s="1"/>
  <c r="O82" i="1" s="1"/>
  <c r="L94" i="1"/>
  <c r="N94" i="1" s="1"/>
  <c r="L58" i="1"/>
  <c r="N58" i="1" s="1"/>
  <c r="O58" i="1" s="1"/>
  <c r="L77" i="1"/>
  <c r="M77" i="1" s="1"/>
  <c r="L98" i="1"/>
  <c r="N98" i="1" s="1"/>
  <c r="L66" i="1"/>
  <c r="N66" i="1" s="1"/>
  <c r="O66" i="1" s="1"/>
  <c r="L52" i="1"/>
  <c r="M52" i="1" s="1"/>
  <c r="L81" i="1"/>
  <c r="N81" i="1" s="1"/>
  <c r="O81" i="1" s="1"/>
  <c r="L67" i="1"/>
  <c r="N67" i="1" s="1"/>
  <c r="O67" i="1" s="1"/>
  <c r="L40" i="1"/>
  <c r="N40" i="1" s="1"/>
  <c r="O40" i="1" s="1"/>
  <c r="L53" i="1"/>
  <c r="N53" i="1" s="1"/>
  <c r="O53" i="1" s="1"/>
  <c r="L103" i="1"/>
  <c r="N103" i="1" s="1"/>
  <c r="L65" i="1"/>
  <c r="N65" i="1" s="1"/>
  <c r="O65" i="1" s="1"/>
  <c r="L75" i="1"/>
  <c r="N75" i="1" s="1"/>
  <c r="O75" i="1" s="1"/>
  <c r="L85" i="1"/>
  <c r="N85" i="1" s="1"/>
  <c r="O85" i="1" s="1"/>
  <c r="L47" i="1"/>
  <c r="M47" i="1" s="1"/>
  <c r="L93" i="1"/>
  <c r="N93" i="1" s="1"/>
  <c r="L79" i="1"/>
  <c r="N79" i="1" s="1"/>
  <c r="O79" i="1" s="1"/>
  <c r="L96" i="1"/>
  <c r="N96" i="1" s="1"/>
  <c r="L68" i="1"/>
  <c r="N68" i="1" s="1"/>
  <c r="O68" i="1" s="1"/>
  <c r="L80" i="1"/>
  <c r="N80" i="1" s="1"/>
  <c r="O80" i="1" s="1"/>
  <c r="L48" i="1"/>
  <c r="N48" i="1" s="1"/>
  <c r="O48" i="1" s="1"/>
  <c r="L57" i="1"/>
  <c r="N57" i="1" s="1"/>
  <c r="O57" i="1" s="1"/>
  <c r="L39" i="1"/>
  <c r="N39" i="1" s="1"/>
  <c r="O39" i="1" s="1"/>
  <c r="L89" i="1"/>
  <c r="N89" i="1" s="1"/>
  <c r="L46" i="1"/>
  <c r="N46" i="1" s="1"/>
  <c r="O46" i="1" s="1"/>
  <c r="L97" i="1"/>
  <c r="N97" i="1" s="1"/>
  <c r="L70" i="1"/>
  <c r="M70" i="1" s="1"/>
  <c r="L50" i="1"/>
  <c r="N50" i="1" s="1"/>
  <c r="O50" i="1" s="1"/>
  <c r="L45" i="1"/>
  <c r="N45" i="1" s="1"/>
  <c r="O45" i="1" s="1"/>
  <c r="L84" i="1"/>
  <c r="M84" i="1" s="1"/>
  <c r="L86" i="1"/>
  <c r="N86" i="1" s="1"/>
  <c r="O86" i="1" s="1"/>
  <c r="L71" i="1"/>
  <c r="N71" i="1" s="1"/>
  <c r="O71" i="1" s="1"/>
  <c r="L102" i="1"/>
  <c r="N102" i="1" s="1"/>
  <c r="L38" i="1"/>
  <c r="N38" i="1" s="1"/>
  <c r="O38" i="1" s="1"/>
  <c r="L73" i="1"/>
  <c r="N73" i="1" s="1"/>
  <c r="O73" i="1" s="1"/>
  <c r="L60" i="1"/>
  <c r="N60" i="1" s="1"/>
  <c r="O60" i="1" s="1"/>
  <c r="L43" i="1"/>
  <c r="N43" i="1" s="1"/>
  <c r="O43" i="1" s="1"/>
  <c r="L83" i="1"/>
  <c r="N83" i="1" s="1"/>
  <c r="O83" i="1" s="1"/>
  <c r="L56" i="1"/>
  <c r="M56" i="1" s="1"/>
  <c r="L91" i="1"/>
  <c r="N91" i="1" s="1"/>
  <c r="L88" i="1"/>
  <c r="N88" i="1" s="1"/>
  <c r="O88" i="1" s="1"/>
  <c r="L72" i="1"/>
  <c r="M72" i="1" s="1"/>
  <c r="L100" i="1"/>
  <c r="N100" i="1" s="1"/>
  <c r="L101" i="1"/>
  <c r="N101" i="1" s="1"/>
  <c r="L63" i="1"/>
  <c r="N63" i="1" s="1"/>
  <c r="O63" i="1" s="1"/>
  <c r="L51" i="1"/>
  <c r="N51" i="1" s="1"/>
  <c r="O51" i="1" s="1"/>
  <c r="L104" i="1"/>
  <c r="N104" i="1" s="1"/>
  <c r="L64" i="1"/>
  <c r="N64" i="1" s="1"/>
  <c r="O64" i="1" s="1"/>
  <c r="L87" i="1"/>
  <c r="N87" i="1" s="1"/>
  <c r="O87" i="1" s="1"/>
  <c r="L61" i="1"/>
  <c r="N61" i="1" s="1"/>
  <c r="O61" i="1" s="1"/>
  <c r="L41" i="1"/>
  <c r="M41" i="1" s="1"/>
  <c r="L42" i="1"/>
  <c r="N42" i="1" s="1"/>
  <c r="O42" i="1" s="1"/>
  <c r="L55" i="1"/>
  <c r="N55" i="1" s="1"/>
  <c r="O55" i="1" s="1"/>
  <c r="L59" i="1"/>
  <c r="M59" i="1" s="1"/>
  <c r="L90" i="1"/>
  <c r="N90" i="1" s="1"/>
  <c r="L44" i="1"/>
  <c r="N44" i="1" s="1"/>
  <c r="O44" i="1" s="1"/>
  <c r="L99" i="1"/>
  <c r="N99" i="1" s="1"/>
  <c r="L49" i="1"/>
  <c r="N49" i="1" s="1"/>
  <c r="O49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69" i="1"/>
  <c r="J54" i="1"/>
  <c r="J76" i="1"/>
  <c r="J95" i="1"/>
  <c r="J74" i="1"/>
  <c r="J62" i="1"/>
  <c r="J78" i="1"/>
  <c r="J92" i="1"/>
  <c r="J82" i="1"/>
  <c r="J94" i="1"/>
  <c r="J58" i="1"/>
  <c r="J77" i="1"/>
  <c r="J98" i="1"/>
  <c r="J66" i="1"/>
  <c r="J52" i="1"/>
  <c r="J81" i="1"/>
  <c r="J67" i="1"/>
  <c r="J40" i="1"/>
  <c r="J53" i="1"/>
  <c r="J103" i="1"/>
  <c r="J65" i="1"/>
  <c r="J75" i="1"/>
  <c r="J85" i="1"/>
  <c r="J47" i="1"/>
  <c r="J93" i="1"/>
  <c r="J79" i="1"/>
  <c r="J96" i="1"/>
  <c r="J68" i="1"/>
  <c r="J80" i="1"/>
  <c r="J48" i="1"/>
  <c r="J57" i="1"/>
  <c r="J39" i="1"/>
  <c r="J89" i="1"/>
  <c r="J46" i="1"/>
  <c r="J97" i="1"/>
  <c r="J70" i="1"/>
  <c r="J50" i="1"/>
  <c r="J45" i="1"/>
  <c r="J84" i="1"/>
  <c r="J86" i="1"/>
  <c r="J71" i="1"/>
  <c r="J102" i="1"/>
  <c r="J38" i="1"/>
  <c r="J73" i="1"/>
  <c r="J60" i="1"/>
  <c r="J43" i="1"/>
  <c r="J83" i="1"/>
  <c r="J56" i="1"/>
  <c r="J91" i="1"/>
  <c r="J88" i="1"/>
  <c r="J72" i="1"/>
  <c r="J100" i="1"/>
  <c r="J101" i="1"/>
  <c r="J63" i="1"/>
  <c r="J51" i="1"/>
  <c r="J104" i="1"/>
  <c r="J64" i="1"/>
  <c r="J87" i="1"/>
  <c r="J61" i="1"/>
  <c r="J41" i="1"/>
  <c r="J42" i="1"/>
  <c r="J55" i="1"/>
  <c r="J59" i="1"/>
  <c r="J90" i="1"/>
  <c r="J44" i="1"/>
  <c r="J99" i="1"/>
  <c r="J49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69" i="1"/>
  <c r="I54" i="1"/>
  <c r="I76" i="1"/>
  <c r="I74" i="1"/>
  <c r="I62" i="1"/>
  <c r="I78" i="1"/>
  <c r="I82" i="1"/>
  <c r="I58" i="1"/>
  <c r="I77" i="1"/>
  <c r="I66" i="1"/>
  <c r="I52" i="1"/>
  <c r="I81" i="1"/>
  <c r="I67" i="1"/>
  <c r="I40" i="1"/>
  <c r="I53" i="1"/>
  <c r="I65" i="1"/>
  <c r="I75" i="1"/>
  <c r="I85" i="1"/>
  <c r="I47" i="1"/>
  <c r="I79" i="1"/>
  <c r="I68" i="1"/>
  <c r="I80" i="1"/>
  <c r="I48" i="1"/>
  <c r="I57" i="1"/>
  <c r="I39" i="1"/>
  <c r="I46" i="1"/>
  <c r="I70" i="1"/>
  <c r="I50" i="1"/>
  <c r="I45" i="1"/>
  <c r="I84" i="1"/>
  <c r="I86" i="1"/>
  <c r="I38" i="1"/>
  <c r="I73" i="1"/>
  <c r="I60" i="1"/>
  <c r="I43" i="1"/>
  <c r="I83" i="1"/>
  <c r="I56" i="1"/>
  <c r="I88" i="1"/>
  <c r="I72" i="1"/>
  <c r="I63" i="1"/>
  <c r="I51" i="1"/>
  <c r="I64" i="1"/>
  <c r="I87" i="1"/>
  <c r="I61" i="1"/>
  <c r="I41" i="1"/>
  <c r="I42" i="1"/>
  <c r="I55" i="1"/>
  <c r="I59" i="1"/>
  <c r="I44" i="1"/>
  <c r="I49" i="1"/>
  <c r="C105" i="1"/>
  <c r="D105" i="1"/>
  <c r="E105" i="1"/>
  <c r="F105" i="1"/>
  <c r="G105" i="1"/>
  <c r="H105" i="1"/>
  <c r="K105" i="1"/>
  <c r="P105" i="1"/>
  <c r="M54" i="1" l="1"/>
  <c r="M73" i="1"/>
  <c r="M46" i="1"/>
  <c r="M33" i="1"/>
  <c r="M14" i="1"/>
  <c r="N59" i="1"/>
  <c r="O59" i="1" s="1"/>
  <c r="N52" i="1"/>
  <c r="O52" i="1" s="1"/>
  <c r="N28" i="1"/>
  <c r="O28" i="1" s="1"/>
  <c r="M60" i="1"/>
  <c r="M82" i="1"/>
  <c r="M15" i="1"/>
  <c r="N47" i="1"/>
  <c r="O47" i="1" s="1"/>
  <c r="M86" i="1"/>
  <c r="M69" i="1"/>
  <c r="M11" i="1"/>
  <c r="N77" i="1"/>
  <c r="O77" i="1" s="1"/>
  <c r="M45" i="1"/>
  <c r="M35" i="1"/>
  <c r="M10" i="1"/>
  <c r="N76" i="1"/>
  <c r="O76" i="1" s="1"/>
  <c r="M50" i="1"/>
  <c r="M34" i="1"/>
  <c r="M9" i="1"/>
  <c r="N37" i="1"/>
  <c r="O37" i="1" s="1"/>
  <c r="M39" i="1"/>
  <c r="M29" i="1"/>
  <c r="N41" i="1"/>
  <c r="O41" i="1" s="1"/>
  <c r="N25" i="1"/>
  <c r="O25" i="1" s="1"/>
  <c r="M55" i="1"/>
  <c r="M79" i="1"/>
  <c r="M27" i="1"/>
  <c r="N72" i="1"/>
  <c r="O72" i="1" s="1"/>
  <c r="N16" i="1"/>
  <c r="O16" i="1" s="1"/>
  <c r="M87" i="1"/>
  <c r="M75" i="1"/>
  <c r="M23" i="1"/>
  <c r="N56" i="1"/>
  <c r="O56" i="1" s="1"/>
  <c r="N13" i="1"/>
  <c r="O13" i="1" s="1"/>
  <c r="M64" i="1"/>
  <c r="M65" i="1"/>
  <c r="M22" i="1"/>
  <c r="N84" i="1"/>
  <c r="O84" i="1" s="1"/>
  <c r="M88" i="1"/>
  <c r="M81" i="1"/>
  <c r="M21" i="1"/>
  <c r="N70" i="1"/>
  <c r="O70" i="1" s="1"/>
  <c r="M43" i="1"/>
  <c r="M66" i="1"/>
  <c r="M17" i="1"/>
  <c r="M68" i="1"/>
  <c r="M42" i="1"/>
  <c r="M61" i="1"/>
  <c r="M83" i="1"/>
  <c r="M85" i="1"/>
  <c r="M58" i="1"/>
  <c r="M36" i="1"/>
  <c r="M24" i="1"/>
  <c r="M12" i="1"/>
  <c r="M49" i="1"/>
  <c r="M51" i="1"/>
  <c r="M38" i="1"/>
  <c r="M57" i="1"/>
  <c r="M53" i="1"/>
  <c r="M78" i="1"/>
  <c r="M32" i="1"/>
  <c r="M20" i="1"/>
  <c r="M8" i="1"/>
  <c r="M63" i="1"/>
  <c r="M48" i="1"/>
  <c r="M40" i="1"/>
  <c r="M62" i="1"/>
  <c r="M31" i="1"/>
  <c r="M19" i="1"/>
  <c r="M7" i="1"/>
  <c r="M44" i="1"/>
  <c r="M71" i="1"/>
  <c r="M80" i="1"/>
  <c r="M67" i="1"/>
  <c r="M74" i="1"/>
  <c r="M30" i="1"/>
  <c r="M18" i="1"/>
  <c r="I105" i="1"/>
  <c r="J105" i="1"/>
  <c r="L105" i="1"/>
  <c r="M105" i="1" s="1"/>
  <c r="N105" i="1" l="1"/>
  <c r="O105" i="1" s="1"/>
</calcChain>
</file>

<file path=xl/sharedStrings.xml><?xml version="1.0" encoding="utf-8"?>
<sst xmlns="http://schemas.openxmlformats.org/spreadsheetml/2006/main" count="122" uniqueCount="120">
  <si>
    <t xml:space="preserve">  SECRETARIA DE LA FUNCION PUBLICA</t>
  </si>
  <si>
    <t>Presupuesto Ejercido - Global</t>
  </si>
  <si>
    <t xml:space="preserve"> Todos los montos en pesos</t>
  </si>
  <si>
    <t>Presupuesto Original Anual</t>
  </si>
  <si>
    <t>Presupuesto Modificado Anual</t>
  </si>
  <si>
    <t>Ejer. Per./Inter</t>
  </si>
  <si>
    <t xml:space="preserve"> Ejer Acum. Total</t>
  </si>
  <si>
    <t>Variacion Absol.</t>
  </si>
  <si>
    <t>Variación %</t>
  </si>
  <si>
    <t xml:space="preserve"> Gasto Comp.</t>
  </si>
  <si>
    <t>Presto. Ejer.Acum+Gastos Comp.</t>
  </si>
  <si>
    <t>Variación Absoluta</t>
  </si>
  <si>
    <t>Programado Acumulado</t>
  </si>
  <si>
    <t>CENTRO NACIONAL DE CONTROL DEL GAS NATURAL (CENAGAS)</t>
  </si>
  <si>
    <t>PETRÓLEOS MEXICANOS  (PEMEX)</t>
  </si>
  <si>
    <t>INSTITUTO DE SEGURIDAD SOCIAL PARA LAS FUERZAS ARMADAS MEXICANAS  (ISSFAM)</t>
  </si>
  <si>
    <t>INSTITUTO NACIONAL DE CIENCIAS MÉDICAS Y NUTRICIÓN, SALVADOR ZUBIRAN</t>
  </si>
  <si>
    <t>FONDO DE CULTURA ECONÓMICA  (FCE)</t>
  </si>
  <si>
    <t>INSTITUTO PARA LA PROTECCIÓN AL AHORRO BANCARIO  (IPAB)</t>
  </si>
  <si>
    <t>EL COLEGIO DE LA FRONTERA NORTE, A.C. (COLEF)</t>
  </si>
  <si>
    <t>INSTITUTO PARA DEVOLVER AL PUEBLO LO ROBADO  (ANTES SAE)</t>
  </si>
  <si>
    <t>SERVICIO DE ADMINISTRACIÓN TRIBUTARIA  (SAT)</t>
  </si>
  <si>
    <t>SECRETARÍA DE SALUD  (S. SALUD)</t>
  </si>
  <si>
    <t>ADMINISTRACIÓN DEL SISTEMA PORTUARIO NACIONAL ENSENADA, S.A. DE C.V.</t>
  </si>
  <si>
    <t>ADMINISTRACIÓN DEL SISTEMA PORTUARIO NACIONAL DOS BOCAS, S.A. DE C.V.</t>
  </si>
  <si>
    <t>INSTITUTO NACIONAL DE MEDICINA GENÓMICA (INMEGEN)</t>
  </si>
  <si>
    <t>INSTITUTO NACIONAL DE ASTROFÍSICA, ÓPTICA Y ELECTRÓNICA  (INAOE)</t>
  </si>
  <si>
    <t>COMISIÓN FEDERAL PARA LA PROTECCIÓN CONTRA RIESGOS SANITARIOS (COFEPRIS)</t>
  </si>
  <si>
    <t>CENTRO NACIONAL PARA LA PREVENCIÓN Y EL CONTROL DEL VIH/SIDA  (CENSIDA)</t>
  </si>
  <si>
    <t>INSTITUTO NACIONAL DEL DERECHO DE AUTOR (INDAUTOR)</t>
  </si>
  <si>
    <t>ADMINISTRACIÓN DEL PATRIMONIO DE LABENEFICENCIA PÚBLICA</t>
  </si>
  <si>
    <t>SISTEMA NACIONAL PARA EL DESARROLLO INTEGRAL DE LA FAMILIA  (DIF)</t>
  </si>
  <si>
    <t>RADIO EDUCACIÓN</t>
  </si>
  <si>
    <t>INSTITUTO NACIONAL DE PERINATOLOGÍA  (INPER) ISIDRO ESPINOSA DE LOS REYES</t>
  </si>
  <si>
    <t>INSTITUTO NACIONAL DE LENGUAS INDÍGENAS (INALI)</t>
  </si>
  <si>
    <t>INSTITUTO NACIONAL DE ENFERMEDADES RESPIRATORIAS  (INER)</t>
  </si>
  <si>
    <t>HOSPITAL GENERAL DE MÉXICO, DR. EDUARDO LICEAGA</t>
  </si>
  <si>
    <t>COMISIÓN NACIONAL DE ARBITRAJE MÉDICO (CONAMED)</t>
  </si>
  <si>
    <t>ADMINISTRACIÓN DEL SISTEMA PORTUARIO NACIONAL PROGRESO, S.A. DE C.V.</t>
  </si>
  <si>
    <t>ADMINISTRACIÓN DEL SISTEMA PORTUARIO NACIONAL TOPOLOBAMPO, S.A. DE C.V.</t>
  </si>
  <si>
    <t>ADMINISTRACIÓN DEL SISTEMA PORTUARIO NACIONAL TUXPAN, S.A. DE C.V.</t>
  </si>
  <si>
    <t>AGENCIA DE SEGURIDAD, ENERGÍA Y AMBIENTE (ASEA)</t>
  </si>
  <si>
    <t>SECRETARÍA DE LA FUNCIÓN PÚBLICA  (SFP)</t>
  </si>
  <si>
    <t>COMISIÓN NACIONAL DE ÁREAS NATURALES PROTEGIDAS  (CONANP)</t>
  </si>
  <si>
    <t>SECRETARÍA DE ENERGÍA  (SENER)</t>
  </si>
  <si>
    <t>COMPAÑÍA MEXICANA DE EXPLORACIONES, S.A. DEC.V.  (COMESA)</t>
  </si>
  <si>
    <t>INSTITUTO NACIONAL DEL SUELO SUSTENTABLE (INSUS)</t>
  </si>
  <si>
    <t>FIDEICOMISO FONDO NACIONAL DE HABITACIONES POPULARES  (FONHAPO)</t>
  </si>
  <si>
    <t>SECRETARÍA DE TURISMO  (SECTUR)</t>
  </si>
  <si>
    <t>COMISIÓN NACIONAL DEL AGUA  (CONAGUA)</t>
  </si>
  <si>
    <t>SECRETARÍA DE MEDIO AMBIENTE Y RECURSOS NATURALES  (SEMARNAT)</t>
  </si>
  <si>
    <t>ADMINISTRACIÓN DEL SISTEMA PORTUARIO NACIONAL ALTAMIRA, S.A. DE C.V.</t>
  </si>
  <si>
    <t>ADMINISTRACIÓN DEL SISTEMA PORTUARIO NACIONAL LÁZARO CÁRDENAS, S.A DE C.V.</t>
  </si>
  <si>
    <t>ADMINISTRACIÓN DEL SISTEMA PORTUARIO NACIONAL VERACRUZ, S.A. DE C.V.</t>
  </si>
  <si>
    <t>SECRETARÍA DEL TRABAJO Y PREVISIÓN SOCIAL (STPS)</t>
  </si>
  <si>
    <t>PROCURADURÍA FEDERAL DE LA DEFENSA DEL TRABAJO  (PROFEDET)</t>
  </si>
  <si>
    <t>SECRETARÍA DE DESARROLLO AGRARIO, TERRITORIAL Y URBANO  (SEDATU)</t>
  </si>
  <si>
    <t>FIDEICOMISO FONDO NACIONAL DE FOMENTO EJIDAL (FIFONAFE)</t>
  </si>
  <si>
    <t>PROCURADURÍA AGRARIA  (PA)</t>
  </si>
  <si>
    <t>FONDO NACIONAL DE FOMENTO AL TURISMO (FONATUR)</t>
  </si>
  <si>
    <t>INSTITUTO DE SEGURIDAD Y SERVICIOS SOCIALES DE LOS TRABAJADORES DEL ESTADO  (ISSSTE)</t>
  </si>
  <si>
    <t>FINANCIERA NACIONAL DE DESARROLLO AGROPECUARIO, RURAL, FORESTAL Y PESQUERO</t>
  </si>
  <si>
    <t>SOCIEDAD HIPOTECARIA FEDERAL, S.N.C.</t>
  </si>
  <si>
    <t>NACIONAL FINANCIERA, S.N.C.  (NAFIN)</t>
  </si>
  <si>
    <t>LOTERÍA NACIONAL</t>
  </si>
  <si>
    <t>COMISIÓN NACIONAL BANCARIA Y DE VALORES (CNBV)</t>
  </si>
  <si>
    <t>SECRETARÍA DE AGRICULTURA Y DESARROLLO RURAL (SADER)</t>
  </si>
  <si>
    <t>COMISIÓN NACIONAL DE ACUACULTURA Y PESCA(CONAPESCA)</t>
  </si>
  <si>
    <t>COMISIÓN NACIONAL PARA LA PROTECCIÓN Y DEFENSA DE LOS USUARIOS DE SERVICIOS FINANCIEROS</t>
  </si>
  <si>
    <t>BANCO NACIONAL DE OBRAS Y SERVICIOS PÚBLICOS, S.N.C.   (BANOBRAS)</t>
  </si>
  <si>
    <t>BANCO NACIONAL DE COMERCIO EXTERIOR, S.N.C.  (BANCOMEXT)</t>
  </si>
  <si>
    <t>INSTITUTO MEXICANO DEL SEGURO SOCIAL  (IMSS)</t>
  </si>
  <si>
    <t>COMISIÓN EJECUTIVA DE ATENCIÓN A VÍCTIMAS</t>
  </si>
  <si>
    <t>INSTITUTO MEXICANO DE LA RADIO</t>
  </si>
  <si>
    <t>INSTITUTO NACIONAL DE ECOLOGÍA Y CAMBIO CLIMÁTICO  (INECC)</t>
  </si>
  <si>
    <t>PRESIDENCIA DE LA REPÚBLICA</t>
  </si>
  <si>
    <t>INSTITUTO NACIONAL DE LAS MUJERES (INMUJERES)</t>
  </si>
  <si>
    <t>SECRETARÍA DE RELACIONES EXTERIORES  (SRE)</t>
  </si>
  <si>
    <t>SECRETARÍA DE HACIENDA Y CRÉDITO PÚBLICO (SHCP)</t>
  </si>
  <si>
    <t>SERVICIO NACIONAL DE SANIDAD, INOCUIDAD Y CALIDAD AGROALIMENTARIA  (SENASICA)</t>
  </si>
  <si>
    <t>AEROPUERTOS Y SERVICIOS AUXILIARES   (ASA)</t>
  </si>
  <si>
    <t>CENTRO DE INVESTIGACIONES BIOLÓGICAS DEL NOROESTE, S.C.  (CIBNOR)</t>
  </si>
  <si>
    <t>CENTRO DE INVESTIGACIONES EN ÓPTICA, A.C. (CIO)</t>
  </si>
  <si>
    <t>CORPORACIÓN MEXICANA DE INVESTIGACIÓN EN MATERIALES, S.A. DE C.V.  (COMIMSA)</t>
  </si>
  <si>
    <t>EDUCAL, S.A. DE C.V.</t>
  </si>
  <si>
    <t>COORDINACIÓN NACIONAL DE BECAS PARA EL BIENESTAR BENITO JUÁREZ (CNBBBJ)</t>
  </si>
  <si>
    <t>INSTITUTO DE ECOLOGÍA, A.C.  (INECOL)</t>
  </si>
  <si>
    <t>CIATEC, A.C. CENTRO DE INNOVACIÓN APLICADA EN TECNOLOGÍAS COMPETITIVAS</t>
  </si>
  <si>
    <t>CENTRO DE INVESTIGACIÓN Y DOCENCIA ECONÓMICAS, A.C.  (CIDE)</t>
  </si>
  <si>
    <t>CENTRO DE INVESTIGACIÓN Y ESTUDIOS AVANZADOS DEL INSTITUTO POLITÉCNICO NACIONAL CINVESTAV</t>
  </si>
  <si>
    <t>CAMINOS Y PUENTES FEDERALES DE INGRESOS Y SERVICIOS CONEXOS  (CAPUFE)</t>
  </si>
  <si>
    <t>AEROPUERTO INTERNACIONAL DE LA CIUDAD DE MÉXICO, S.A. DE C.V.  (AICM)</t>
  </si>
  <si>
    <t>FIDEICOMISO DE FOMENTO MINERO  (FIFOMI)</t>
  </si>
  <si>
    <t>INSTITUTO NACIONAL DE LA ECONOMÍA SOCIAL (INAES)</t>
  </si>
  <si>
    <t>SECRETARÍA DE EDUCACIÓN PÚBLICA  (SEP)</t>
  </si>
  <si>
    <t>INSTITUTO NACIONAL DE BELLAS ARTES Y LITERATURA  (INBA)</t>
  </si>
  <si>
    <t>INSTITUTO POLITÉCNICO NACIONAL  (IPN)</t>
  </si>
  <si>
    <t>UNIVERSIDAD PEDAGÓGICA NACIONAL  (UPN)</t>
  </si>
  <si>
    <t>INSTITUTO DE INVESTIGACIONES DR. JOSÉ MARÍA LUIS MORA</t>
  </si>
  <si>
    <t>GRAN TOTAL</t>
  </si>
  <si>
    <t xml:space="preserve">NOTA: Todos los montos están con IVA </t>
  </si>
  <si>
    <t>Partida 33605, INFORMACIÓN EN MEDIOS MASIVOS DERIVADA DE LA OPERACIÓN Y ADMINISTRACIÓN DE LAS DEPENDENCIAS Y ENTIDADES</t>
  </si>
  <si>
    <t>Institución</t>
  </si>
  <si>
    <t>COMISION NACIONAL CONTRA LAS ADICCIONES (CONADIC)</t>
  </si>
  <si>
    <t>ADMINISTRACIÓN DEL SISTEMA PORTUARIO NACIONAL GUAYMAS, S.A. DE C.V.</t>
  </si>
  <si>
    <t>FONDO DE CAPITALIZACIÓN E INVERSIÓN DEL SECTOR RURAL  (FOCIR)</t>
  </si>
  <si>
    <t>PROCURADURÍA FEDERAL DE PROTECCIÓN AL AMBIENTE  (PROFEPA)</t>
  </si>
  <si>
    <t>COMISIÓN NACIONAL DE MEJORA REGULATORIA (CONAMER)</t>
  </si>
  <si>
    <t>SUBSECRETARÍA DE FISCALIZACIÓN Y COMBATE A LA CORRUPCIÓN</t>
  </si>
  <si>
    <t>SECRETARÍA DE CULTURA</t>
  </si>
  <si>
    <t>IMPRESORA Y ENCUADERNADORA PROGRESO, S.A. DEC.V.  (IEPSA)</t>
  </si>
  <si>
    <t>BANCO DEL BIENESTAR, S.N.C.</t>
  </si>
  <si>
    <t>SECRETARÍA DE INFRAESTRUCTURA COMUNICACIONES Y TRANSPORTES(SCT)</t>
  </si>
  <si>
    <t>Ampliaciones / Reducciones</t>
  </si>
  <si>
    <t>Ejercido Acumulado Normal</t>
  </si>
  <si>
    <t>CONSEJO NACIONAL DE HUMANIDADES,CIENCIAS Y TECNOLOGÍAS (CONAHCYT)</t>
  </si>
  <si>
    <t>ADMINISTRACIÓN DEL SISTEMA PORTUARIO NACIONAL PUERTO VALLARTA, S.A. DE C.V.</t>
  </si>
  <si>
    <t>Periodo: enero a junio de 2023 (Cifras preliminares)</t>
  </si>
  <si>
    <t>Fecha de corte: 20 de julio de 2023</t>
  </si>
  <si>
    <t>INFOTEC, CENTRO DE INVESTIGACIÓN E INNOVACIÓNEN TECNOLOGÍAS DE LA INFORMACIÓN Y COMUNICACI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</si>
</sst>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rgb="FF0070C0"/>
      </left>
      <right style="double">
        <color auto="1"/>
      </right>
      <top style="hair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rgb="FF0070C0"/>
      </left>
      <right style="hair">
        <color rgb="FF0070C0"/>
      </right>
      <top style="hair">
        <color auto="1"/>
      </top>
      <bottom style="double">
        <color indexed="64"/>
      </bottom>
      <diagonal/>
    </border>
    <border>
      <left style="double">
        <color auto="1"/>
      </left>
      <right style="hair">
        <color rgb="FF0070C0"/>
      </right>
      <top style="hair">
        <color auto="1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0" fillId="0" borderId="12" xfId="0" applyNumberFormat="1" applyBorder="1"/>
    <xf numFmtId="0" fontId="13" fillId="33" borderId="15" xfId="0" applyFont="1" applyFill="1" applyBorder="1" applyAlignment="1">
      <alignment horizontal="center" vertical="center" wrapText="1"/>
    </xf>
    <xf numFmtId="4" fontId="13" fillId="33" borderId="16" xfId="0" applyNumberFormat="1" applyFont="1" applyFill="1" applyBorder="1" applyAlignment="1">
      <alignment horizontal="center" vertical="center" wrapText="1"/>
    </xf>
    <xf numFmtId="2" fontId="13" fillId="33" borderId="16" xfId="0" applyNumberFormat="1" applyFont="1" applyFill="1" applyBorder="1" applyAlignment="1">
      <alignment horizontal="center" vertical="center" wrapText="1"/>
    </xf>
    <xf numFmtId="4" fontId="13" fillId="33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4" fontId="16" fillId="0" borderId="20" xfId="0" applyNumberFormat="1" applyFont="1" applyBorder="1"/>
    <xf numFmtId="4" fontId="16" fillId="35" borderId="20" xfId="0" applyNumberFormat="1" applyFont="1" applyFill="1" applyBorder="1"/>
    <xf numFmtId="0" fontId="16" fillId="0" borderId="21" xfId="0" applyFont="1" applyBorder="1"/>
    <xf numFmtId="4" fontId="0" fillId="0" borderId="20" xfId="0" applyNumberFormat="1" applyBorder="1"/>
    <xf numFmtId="4" fontId="0" fillId="0" borderId="20" xfId="0" applyNumberFormat="1" applyBorder="1" applyAlignment="1">
      <alignment horizontal="right"/>
    </xf>
    <xf numFmtId="4" fontId="0" fillId="36" borderId="20" xfId="0" applyNumberFormat="1" applyFill="1" applyBorder="1"/>
    <xf numFmtId="4" fontId="0" fillId="0" borderId="18" xfId="42" applyNumberFormat="1" applyFont="1" applyBorder="1"/>
    <xf numFmtId="2" fontId="22" fillId="0" borderId="0" xfId="0" applyNumberFormat="1" applyFont="1" applyAlignment="1">
      <alignment vertical="center"/>
    </xf>
    <xf numFmtId="4" fontId="0" fillId="0" borderId="13" xfId="0" applyNumberFormat="1" applyBorder="1"/>
    <xf numFmtId="4" fontId="13" fillId="33" borderId="16" xfId="0" applyNumberFormat="1" applyFont="1" applyFill="1" applyBorder="1" applyAlignment="1">
      <alignment horizontal="center" vertical="center"/>
    </xf>
    <xf numFmtId="4" fontId="0" fillId="0" borderId="14" xfId="0" applyNumberFormat="1" applyBorder="1"/>
    <xf numFmtId="4" fontId="0" fillId="37" borderId="12" xfId="0" applyNumberFormat="1" applyFill="1" applyBorder="1"/>
    <xf numFmtId="4" fontId="0" fillId="37" borderId="14" xfId="0" applyNumberFormat="1" applyFill="1" applyBorder="1"/>
    <xf numFmtId="4" fontId="0" fillId="37" borderId="13" xfId="0" applyNumberFormat="1" applyFill="1" applyBorder="1"/>
    <xf numFmtId="4" fontId="0" fillId="38" borderId="12" xfId="0" applyNumberFormat="1" applyFill="1" applyBorder="1"/>
    <xf numFmtId="4" fontId="0" fillId="38" borderId="14" xfId="0" applyNumberFormat="1" applyFill="1" applyBorder="1"/>
    <xf numFmtId="0" fontId="0" fillId="39" borderId="0" xfId="0" applyFill="1"/>
    <xf numFmtId="4" fontId="0" fillId="38" borderId="13" xfId="0" applyNumberFormat="1" applyFill="1" applyBorder="1"/>
    <xf numFmtId="4" fontId="0" fillId="0" borderId="11" xfId="0" applyNumberFormat="1" applyBorder="1"/>
    <xf numFmtId="0" fontId="21" fillId="38" borderId="0" xfId="0" applyFont="1" applyFill="1" applyAlignment="1">
      <alignment horizontal="center" vertical="center"/>
    </xf>
    <xf numFmtId="4" fontId="0" fillId="38" borderId="11" xfId="0" applyNumberFormat="1" applyFill="1" applyBorder="1"/>
    <xf numFmtId="0" fontId="21" fillId="37" borderId="0" xfId="0" applyFont="1" applyFill="1" applyAlignment="1">
      <alignment horizontal="center" vertical="center"/>
    </xf>
    <xf numFmtId="4" fontId="0" fillId="37" borderId="11" xfId="0" applyNumberFormat="1" applyFill="1" applyBorder="1"/>
    <xf numFmtId="0" fontId="16" fillId="0" borderId="0" xfId="0" applyFont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E699"/>
      <color rgb="FFFFE1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3374461</xdr:colOff>
      <xdr:row>3</xdr:row>
      <xdr:rowOff>150572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C35A4E-BF28-41B1-A994-E64CD198B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55461" cy="88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8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baseColWidth="10" defaultRowHeight="15" x14ac:dyDescent="0.25"/>
  <cols>
    <col min="1" max="1" width="5.7109375" customWidth="1"/>
    <col min="2" max="2" width="50.7109375" customWidth="1"/>
    <col min="3" max="6" width="16.7109375" customWidth="1"/>
    <col min="7" max="7" width="15.7109375" customWidth="1"/>
    <col min="8" max="8" width="16.7109375" customWidth="1"/>
    <col min="9" max="9" width="12.42578125" customWidth="1"/>
    <col min="10" max="10" width="16.7109375" customWidth="1"/>
    <col min="11" max="11" width="15" customWidth="1"/>
    <col min="12" max="13" width="16.7109375" customWidth="1"/>
    <col min="14" max="14" width="14.85546875" customWidth="1"/>
    <col min="16" max="16" width="15.5703125" customWidth="1"/>
  </cols>
  <sheetData>
    <row r="1" spans="1:16" x14ac:dyDescent="0.25">
      <c r="A1" s="3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25">
      <c r="A2" s="3"/>
      <c r="B2" s="37" t="s">
        <v>108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27.75" customHeight="1" x14ac:dyDescent="0.25">
      <c r="A3" s="3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x14ac:dyDescent="0.25">
      <c r="A4" s="3"/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6.5" thickBot="1" x14ac:dyDescent="0.3">
      <c r="A5" s="3"/>
      <c r="B5" s="5" t="s">
        <v>117</v>
      </c>
      <c r="C5" s="38" t="s">
        <v>101</v>
      </c>
      <c r="D5" s="38"/>
      <c r="E5" s="38"/>
      <c r="F5" s="38"/>
      <c r="G5" s="38"/>
      <c r="H5" s="38"/>
      <c r="I5" s="38"/>
      <c r="J5" s="38"/>
      <c r="K5" s="38"/>
      <c r="L5" s="6"/>
      <c r="M5" s="7"/>
      <c r="N5" s="6"/>
      <c r="O5" s="21" t="s">
        <v>118</v>
      </c>
      <c r="P5" s="6"/>
    </row>
    <row r="6" spans="1:16" ht="45.75" thickTop="1" x14ac:dyDescent="0.25">
      <c r="A6" s="2"/>
      <c r="B6" s="9" t="s">
        <v>102</v>
      </c>
      <c r="C6" s="10" t="s">
        <v>3</v>
      </c>
      <c r="D6" s="10" t="s">
        <v>113</v>
      </c>
      <c r="E6" s="10" t="s">
        <v>4</v>
      </c>
      <c r="F6" s="10" t="s">
        <v>114</v>
      </c>
      <c r="G6" s="10" t="s">
        <v>5</v>
      </c>
      <c r="H6" s="10" t="s">
        <v>6</v>
      </c>
      <c r="I6" s="11" t="s">
        <v>8</v>
      </c>
      <c r="J6" s="10" t="s">
        <v>7</v>
      </c>
      <c r="K6" s="23" t="s">
        <v>9</v>
      </c>
      <c r="L6" s="10" t="s">
        <v>10</v>
      </c>
      <c r="M6" s="11" t="s">
        <v>8</v>
      </c>
      <c r="N6" s="10" t="s">
        <v>11</v>
      </c>
      <c r="O6" s="11" t="s">
        <v>8</v>
      </c>
      <c r="P6" s="12" t="s">
        <v>12</v>
      </c>
    </row>
    <row r="7" spans="1:16" x14ac:dyDescent="0.25">
      <c r="A7" s="4">
        <v>1</v>
      </c>
      <c r="B7" s="32" t="s">
        <v>14</v>
      </c>
      <c r="C7" s="8">
        <v>3500000</v>
      </c>
      <c r="D7" s="8">
        <v>0</v>
      </c>
      <c r="E7" s="8">
        <v>3500000</v>
      </c>
      <c r="F7" s="8">
        <v>1364389.13</v>
      </c>
      <c r="G7" s="8">
        <v>0</v>
      </c>
      <c r="H7" s="8">
        <v>1364389.13</v>
      </c>
      <c r="I7" s="8">
        <f t="shared" ref="I7:I25" si="0">H7/E7*100</f>
        <v>38.982546571428564</v>
      </c>
      <c r="J7" s="8">
        <f t="shared" ref="J7:J38" si="1">E7-H7</f>
        <v>2135610.87</v>
      </c>
      <c r="K7" s="8">
        <v>0</v>
      </c>
      <c r="L7" s="8">
        <f t="shared" ref="L7:L38" si="2">H7+K7</f>
        <v>1364389.13</v>
      </c>
      <c r="M7" s="24">
        <f t="shared" ref="M7:M25" si="3">L7/E7*100</f>
        <v>38.982546571428564</v>
      </c>
      <c r="N7" s="8">
        <f t="shared" ref="N7:N38" si="4">E7-L7</f>
        <v>2135610.87</v>
      </c>
      <c r="O7" s="8">
        <f t="shared" ref="O7:O25" si="5">N7/E7*100</f>
        <v>61.017453428571436</v>
      </c>
      <c r="P7" s="22">
        <v>0</v>
      </c>
    </row>
    <row r="8" spans="1:16" x14ac:dyDescent="0.25">
      <c r="A8" s="4">
        <v>2</v>
      </c>
      <c r="B8" s="32" t="s">
        <v>60</v>
      </c>
      <c r="C8" s="8">
        <v>10170266</v>
      </c>
      <c r="D8" s="8">
        <v>3432000</v>
      </c>
      <c r="E8" s="8">
        <v>13602266</v>
      </c>
      <c r="F8" s="8">
        <v>1339355.08</v>
      </c>
      <c r="G8" s="8">
        <v>0</v>
      </c>
      <c r="H8" s="8">
        <v>1339355.08</v>
      </c>
      <c r="I8" s="8">
        <f t="shared" si="0"/>
        <v>9.8465585072369564</v>
      </c>
      <c r="J8" s="8">
        <f t="shared" si="1"/>
        <v>12262910.92</v>
      </c>
      <c r="K8" s="8">
        <v>0</v>
      </c>
      <c r="L8" s="8">
        <f t="shared" si="2"/>
        <v>1339355.08</v>
      </c>
      <c r="M8" s="24">
        <f t="shared" si="3"/>
        <v>9.8465585072369564</v>
      </c>
      <c r="N8" s="8">
        <f t="shared" si="4"/>
        <v>12262910.92</v>
      </c>
      <c r="O8" s="8">
        <f t="shared" si="5"/>
        <v>90.153441492763037</v>
      </c>
      <c r="P8" s="22">
        <v>6000000</v>
      </c>
    </row>
    <row r="9" spans="1:16" x14ac:dyDescent="0.25">
      <c r="A9" s="4">
        <v>3</v>
      </c>
      <c r="B9" s="32" t="s">
        <v>56</v>
      </c>
      <c r="C9" s="8">
        <v>0</v>
      </c>
      <c r="D9" s="8">
        <v>1463085.28</v>
      </c>
      <c r="E9" s="8">
        <v>1463085.28</v>
      </c>
      <c r="F9" s="8">
        <v>844783.2</v>
      </c>
      <c r="G9" s="8">
        <v>0</v>
      </c>
      <c r="H9" s="8">
        <v>844783.2</v>
      </c>
      <c r="I9" s="8">
        <f t="shared" si="0"/>
        <v>57.739846852946251</v>
      </c>
      <c r="J9" s="8">
        <f t="shared" si="1"/>
        <v>618302.08000000007</v>
      </c>
      <c r="K9" s="8">
        <v>0</v>
      </c>
      <c r="L9" s="8">
        <f t="shared" si="2"/>
        <v>844783.2</v>
      </c>
      <c r="M9" s="24">
        <f t="shared" si="3"/>
        <v>57.739846852946251</v>
      </c>
      <c r="N9" s="8">
        <f t="shared" si="4"/>
        <v>618302.08000000007</v>
      </c>
      <c r="O9" s="8">
        <f t="shared" si="5"/>
        <v>42.260153147053742</v>
      </c>
      <c r="P9" s="22">
        <v>0</v>
      </c>
    </row>
    <row r="10" spans="1:16" x14ac:dyDescent="0.25">
      <c r="A10" s="4">
        <v>4</v>
      </c>
      <c r="B10" s="32" t="s">
        <v>66</v>
      </c>
      <c r="C10" s="8">
        <v>7707421</v>
      </c>
      <c r="D10" s="8">
        <v>0</v>
      </c>
      <c r="E10" s="8">
        <v>7707421</v>
      </c>
      <c r="F10" s="8">
        <v>799165.3</v>
      </c>
      <c r="G10" s="8">
        <v>0</v>
      </c>
      <c r="H10" s="8">
        <v>799165.3</v>
      </c>
      <c r="I10" s="8">
        <f t="shared" si="0"/>
        <v>10.368777052661326</v>
      </c>
      <c r="J10" s="8">
        <f t="shared" si="1"/>
        <v>6908255.7000000002</v>
      </c>
      <c r="K10" s="8">
        <v>0</v>
      </c>
      <c r="L10" s="8">
        <f t="shared" si="2"/>
        <v>799165.3</v>
      </c>
      <c r="M10" s="24">
        <f t="shared" si="3"/>
        <v>10.368777052661326</v>
      </c>
      <c r="N10" s="8">
        <f t="shared" si="4"/>
        <v>6908255.7000000002</v>
      </c>
      <c r="O10" s="8">
        <f t="shared" si="5"/>
        <v>89.631222947338671</v>
      </c>
      <c r="P10" s="22">
        <v>0</v>
      </c>
    </row>
    <row r="11" spans="1:16" x14ac:dyDescent="0.25">
      <c r="A11" s="4">
        <v>5</v>
      </c>
      <c r="B11" s="32" t="s">
        <v>20</v>
      </c>
      <c r="C11" s="8">
        <v>458522</v>
      </c>
      <c r="D11" s="8">
        <v>0</v>
      </c>
      <c r="E11" s="8">
        <v>458522</v>
      </c>
      <c r="F11" s="8">
        <v>191634.82</v>
      </c>
      <c r="G11" s="8">
        <v>0</v>
      </c>
      <c r="H11" s="8">
        <v>191634.82</v>
      </c>
      <c r="I11" s="8">
        <f t="shared" si="0"/>
        <v>41.794029512215339</v>
      </c>
      <c r="J11" s="8">
        <f t="shared" si="1"/>
        <v>266887.18</v>
      </c>
      <c r="K11" s="8">
        <v>109996</v>
      </c>
      <c r="L11" s="8">
        <f t="shared" si="2"/>
        <v>301630.82</v>
      </c>
      <c r="M11" s="24">
        <f t="shared" si="3"/>
        <v>65.783281936308398</v>
      </c>
      <c r="N11" s="8">
        <f t="shared" si="4"/>
        <v>156891.18</v>
      </c>
      <c r="O11" s="8">
        <f t="shared" si="5"/>
        <v>34.216718063691602</v>
      </c>
      <c r="P11" s="22">
        <v>250257</v>
      </c>
    </row>
    <row r="12" spans="1:16" x14ac:dyDescent="0.25">
      <c r="A12" s="4">
        <v>6</v>
      </c>
      <c r="B12" s="32" t="s">
        <v>18</v>
      </c>
      <c r="C12" s="8">
        <v>1961000</v>
      </c>
      <c r="D12" s="8">
        <v>0</v>
      </c>
      <c r="E12" s="8">
        <v>1961000</v>
      </c>
      <c r="F12" s="8">
        <v>270411.68</v>
      </c>
      <c r="G12" s="8">
        <v>0</v>
      </c>
      <c r="H12" s="8">
        <v>270411.68</v>
      </c>
      <c r="I12" s="8">
        <f t="shared" si="0"/>
        <v>13.789478837327893</v>
      </c>
      <c r="J12" s="8">
        <f t="shared" si="1"/>
        <v>1690588.32</v>
      </c>
      <c r="K12" s="8">
        <v>0</v>
      </c>
      <c r="L12" s="8">
        <f t="shared" si="2"/>
        <v>270411.68</v>
      </c>
      <c r="M12" s="24">
        <f t="shared" si="3"/>
        <v>13.789478837327893</v>
      </c>
      <c r="N12" s="8">
        <f t="shared" si="4"/>
        <v>1690588.32</v>
      </c>
      <c r="O12" s="8">
        <f t="shared" si="5"/>
        <v>86.210521162672109</v>
      </c>
      <c r="P12" s="22">
        <v>0</v>
      </c>
    </row>
    <row r="13" spans="1:16" x14ac:dyDescent="0.25">
      <c r="A13" s="4">
        <v>7</v>
      </c>
      <c r="B13" s="32" t="s">
        <v>26</v>
      </c>
      <c r="C13" s="8">
        <v>1390042</v>
      </c>
      <c r="D13" s="8">
        <v>0</v>
      </c>
      <c r="E13" s="8">
        <v>1390042</v>
      </c>
      <c r="F13" s="8">
        <v>237552.1</v>
      </c>
      <c r="G13" s="8">
        <v>0</v>
      </c>
      <c r="H13" s="8">
        <v>237552.1</v>
      </c>
      <c r="I13" s="8">
        <f t="shared" si="0"/>
        <v>17.089562761412967</v>
      </c>
      <c r="J13" s="8">
        <f t="shared" si="1"/>
        <v>1152489.8999999999</v>
      </c>
      <c r="K13" s="8">
        <v>0</v>
      </c>
      <c r="L13" s="8">
        <f t="shared" si="2"/>
        <v>237552.1</v>
      </c>
      <c r="M13" s="24">
        <f t="shared" si="3"/>
        <v>17.089562761412967</v>
      </c>
      <c r="N13" s="8">
        <f t="shared" si="4"/>
        <v>1152489.8999999999</v>
      </c>
      <c r="O13" s="8">
        <f t="shared" si="5"/>
        <v>82.910437238587036</v>
      </c>
      <c r="P13" s="22">
        <v>668568</v>
      </c>
    </row>
    <row r="14" spans="1:16" x14ac:dyDescent="0.25">
      <c r="A14" s="4">
        <v>8</v>
      </c>
      <c r="B14" s="32" t="s">
        <v>68</v>
      </c>
      <c r="C14" s="8">
        <v>1100000</v>
      </c>
      <c r="D14" s="8">
        <v>0</v>
      </c>
      <c r="E14" s="8">
        <v>1100000</v>
      </c>
      <c r="F14" s="8">
        <v>200269.99</v>
      </c>
      <c r="G14" s="8">
        <v>0</v>
      </c>
      <c r="H14" s="8">
        <v>200269.99</v>
      </c>
      <c r="I14" s="8">
        <f t="shared" si="0"/>
        <v>18.206362727272726</v>
      </c>
      <c r="J14" s="8">
        <f t="shared" si="1"/>
        <v>899730.01</v>
      </c>
      <c r="K14" s="8">
        <v>0</v>
      </c>
      <c r="L14" s="8">
        <f t="shared" si="2"/>
        <v>200269.99</v>
      </c>
      <c r="M14" s="24">
        <f t="shared" si="3"/>
        <v>18.206362727272726</v>
      </c>
      <c r="N14" s="8">
        <f t="shared" si="4"/>
        <v>899730.01</v>
      </c>
      <c r="O14" s="8">
        <f t="shared" si="5"/>
        <v>81.793637272727267</v>
      </c>
      <c r="P14" s="22">
        <v>0</v>
      </c>
    </row>
    <row r="15" spans="1:16" x14ac:dyDescent="0.25">
      <c r="A15" s="4">
        <v>9</v>
      </c>
      <c r="B15" s="32" t="s">
        <v>54</v>
      </c>
      <c r="C15" s="8">
        <v>511693</v>
      </c>
      <c r="D15" s="8">
        <v>400000</v>
      </c>
      <c r="E15" s="8">
        <v>911693</v>
      </c>
      <c r="F15" s="8">
        <v>192606.53</v>
      </c>
      <c r="G15" s="8">
        <v>0</v>
      </c>
      <c r="H15" s="8">
        <v>192606.53</v>
      </c>
      <c r="I15" s="8">
        <f t="shared" si="0"/>
        <v>21.126248638521957</v>
      </c>
      <c r="J15" s="8">
        <f t="shared" si="1"/>
        <v>719086.47</v>
      </c>
      <c r="K15" s="8">
        <v>0</v>
      </c>
      <c r="L15" s="8">
        <f t="shared" si="2"/>
        <v>192606.53</v>
      </c>
      <c r="M15" s="24">
        <f t="shared" si="3"/>
        <v>21.126248638521957</v>
      </c>
      <c r="N15" s="8">
        <f t="shared" si="4"/>
        <v>719086.47</v>
      </c>
      <c r="O15" s="8">
        <f t="shared" si="5"/>
        <v>78.873751361478043</v>
      </c>
      <c r="P15" s="22">
        <v>298087</v>
      </c>
    </row>
    <row r="16" spans="1:16" x14ac:dyDescent="0.25">
      <c r="A16" s="4">
        <v>10</v>
      </c>
      <c r="B16" s="32" t="s">
        <v>61</v>
      </c>
      <c r="C16" s="8">
        <v>420755.20000000001</v>
      </c>
      <c r="D16" s="8">
        <v>0</v>
      </c>
      <c r="E16" s="8">
        <v>420755.20000000001</v>
      </c>
      <c r="F16" s="8">
        <v>169232.4</v>
      </c>
      <c r="G16" s="8">
        <v>0</v>
      </c>
      <c r="H16" s="8">
        <v>169232.4</v>
      </c>
      <c r="I16" s="8">
        <f t="shared" si="0"/>
        <v>40.221107190119099</v>
      </c>
      <c r="J16" s="8">
        <f t="shared" si="1"/>
        <v>251522.80000000002</v>
      </c>
      <c r="K16" s="8">
        <v>0</v>
      </c>
      <c r="L16" s="8">
        <f t="shared" si="2"/>
        <v>169232.4</v>
      </c>
      <c r="M16" s="24">
        <f t="shared" si="3"/>
        <v>40.221107190119099</v>
      </c>
      <c r="N16" s="8">
        <f t="shared" si="4"/>
        <v>251522.80000000002</v>
      </c>
      <c r="O16" s="8">
        <f t="shared" si="5"/>
        <v>59.778892809880901</v>
      </c>
      <c r="P16" s="22">
        <v>210377.58</v>
      </c>
    </row>
    <row r="17" spans="1:16" x14ac:dyDescent="0.25">
      <c r="A17" s="4">
        <v>11</v>
      </c>
      <c r="B17" s="32" t="s">
        <v>15</v>
      </c>
      <c r="C17" s="8">
        <v>1472000</v>
      </c>
      <c r="D17" s="8">
        <v>0</v>
      </c>
      <c r="E17" s="8">
        <v>1472000</v>
      </c>
      <c r="F17" s="8">
        <v>106666.11</v>
      </c>
      <c r="G17" s="8">
        <v>0</v>
      </c>
      <c r="H17" s="8">
        <v>106666.11</v>
      </c>
      <c r="I17" s="8">
        <f t="shared" si="0"/>
        <v>7.2463389945652175</v>
      </c>
      <c r="J17" s="8">
        <f t="shared" si="1"/>
        <v>1365333.89</v>
      </c>
      <c r="K17" s="8">
        <v>29798.16</v>
      </c>
      <c r="L17" s="8">
        <f t="shared" si="2"/>
        <v>136464.26999999999</v>
      </c>
      <c r="M17" s="24">
        <f t="shared" si="3"/>
        <v>9.2706705163043459</v>
      </c>
      <c r="N17" s="8">
        <f t="shared" si="4"/>
        <v>1335535.73</v>
      </c>
      <c r="O17" s="8">
        <f t="shared" si="5"/>
        <v>90.729329483695651</v>
      </c>
      <c r="P17" s="22">
        <v>1000000</v>
      </c>
    </row>
    <row r="18" spans="1:16" x14ac:dyDescent="0.25">
      <c r="A18" s="4">
        <v>12</v>
      </c>
      <c r="B18" s="32" t="s">
        <v>52</v>
      </c>
      <c r="C18" s="8">
        <v>1643720</v>
      </c>
      <c r="D18" s="8">
        <v>0</v>
      </c>
      <c r="E18" s="8">
        <v>1643720</v>
      </c>
      <c r="F18" s="8">
        <v>109433</v>
      </c>
      <c r="G18" s="8">
        <v>0</v>
      </c>
      <c r="H18" s="8">
        <v>109433</v>
      </c>
      <c r="I18" s="8">
        <f t="shared" si="0"/>
        <v>6.6576424208502667</v>
      </c>
      <c r="J18" s="8">
        <f t="shared" si="1"/>
        <v>1534287</v>
      </c>
      <c r="K18" s="8">
        <v>0</v>
      </c>
      <c r="L18" s="8">
        <f t="shared" si="2"/>
        <v>109433</v>
      </c>
      <c r="M18" s="24">
        <f t="shared" si="3"/>
        <v>6.6576424208502667</v>
      </c>
      <c r="N18" s="8">
        <f t="shared" si="4"/>
        <v>1534287</v>
      </c>
      <c r="O18" s="8">
        <f t="shared" si="5"/>
        <v>93.342357579149734</v>
      </c>
      <c r="P18" s="22">
        <v>185600</v>
      </c>
    </row>
    <row r="19" spans="1:16" x14ac:dyDescent="0.25">
      <c r="A19" s="4">
        <v>13</v>
      </c>
      <c r="B19" s="32" t="s">
        <v>13</v>
      </c>
      <c r="C19" s="8">
        <v>295428</v>
      </c>
      <c r="D19" s="8">
        <v>0</v>
      </c>
      <c r="E19" s="8">
        <v>295428</v>
      </c>
      <c r="F19" s="8">
        <v>100688.96000000001</v>
      </c>
      <c r="G19" s="8">
        <v>0</v>
      </c>
      <c r="H19" s="8">
        <v>100688.96000000001</v>
      </c>
      <c r="I19" s="8">
        <f t="shared" si="0"/>
        <v>34.082402480469014</v>
      </c>
      <c r="J19" s="8">
        <f t="shared" si="1"/>
        <v>194739.03999999998</v>
      </c>
      <c r="K19" s="8">
        <v>0</v>
      </c>
      <c r="L19" s="8">
        <f t="shared" si="2"/>
        <v>100688.96000000001</v>
      </c>
      <c r="M19" s="24">
        <f t="shared" si="3"/>
        <v>34.082402480469014</v>
      </c>
      <c r="N19" s="8">
        <f t="shared" si="4"/>
        <v>194739.03999999998</v>
      </c>
      <c r="O19" s="8">
        <f t="shared" si="5"/>
        <v>65.917597519530986</v>
      </c>
      <c r="P19" s="22">
        <v>0</v>
      </c>
    </row>
    <row r="20" spans="1:16" x14ac:dyDescent="0.25">
      <c r="A20" s="4">
        <v>14</v>
      </c>
      <c r="B20" s="32" t="s">
        <v>25</v>
      </c>
      <c r="C20" s="8">
        <v>107680</v>
      </c>
      <c r="D20" s="8">
        <v>-13359.07</v>
      </c>
      <c r="E20" s="8">
        <v>94320.93</v>
      </c>
      <c r="F20" s="8">
        <v>94320.93</v>
      </c>
      <c r="G20" s="8">
        <v>0</v>
      </c>
      <c r="H20" s="8">
        <v>94320.93</v>
      </c>
      <c r="I20" s="8">
        <f t="shared" si="0"/>
        <v>100</v>
      </c>
      <c r="J20" s="8">
        <f t="shared" si="1"/>
        <v>0</v>
      </c>
      <c r="K20" s="8">
        <v>0</v>
      </c>
      <c r="L20" s="8">
        <f t="shared" si="2"/>
        <v>94320.93</v>
      </c>
      <c r="M20" s="24">
        <f t="shared" si="3"/>
        <v>100</v>
      </c>
      <c r="N20" s="8">
        <f t="shared" si="4"/>
        <v>0</v>
      </c>
      <c r="O20" s="8">
        <f t="shared" si="5"/>
        <v>0</v>
      </c>
      <c r="P20" s="22">
        <v>0</v>
      </c>
    </row>
    <row r="21" spans="1:16" x14ac:dyDescent="0.25">
      <c r="A21" s="4">
        <v>15</v>
      </c>
      <c r="B21" s="32" t="s">
        <v>80</v>
      </c>
      <c r="C21" s="8">
        <v>931500</v>
      </c>
      <c r="D21" s="8">
        <v>0</v>
      </c>
      <c r="E21" s="8">
        <v>931500</v>
      </c>
      <c r="F21" s="8">
        <v>86728.56</v>
      </c>
      <c r="G21" s="8">
        <v>0</v>
      </c>
      <c r="H21" s="8">
        <v>86728.56</v>
      </c>
      <c r="I21" s="8">
        <f t="shared" si="0"/>
        <v>9.3106344605475044</v>
      </c>
      <c r="J21" s="8">
        <f t="shared" si="1"/>
        <v>844771.44</v>
      </c>
      <c r="K21" s="8">
        <v>0</v>
      </c>
      <c r="L21" s="8">
        <f t="shared" si="2"/>
        <v>86728.56</v>
      </c>
      <c r="M21" s="24">
        <f t="shared" si="3"/>
        <v>9.3106344605475044</v>
      </c>
      <c r="N21" s="8">
        <f t="shared" si="4"/>
        <v>844771.44</v>
      </c>
      <c r="O21" s="8">
        <f t="shared" si="5"/>
        <v>90.689365539452496</v>
      </c>
      <c r="P21" s="22">
        <v>0</v>
      </c>
    </row>
    <row r="22" spans="1:16" x14ac:dyDescent="0.25">
      <c r="A22" s="4">
        <v>16</v>
      </c>
      <c r="B22" s="32" t="s">
        <v>65</v>
      </c>
      <c r="C22" s="8">
        <v>372161</v>
      </c>
      <c r="D22" s="8">
        <v>299000</v>
      </c>
      <c r="E22" s="8">
        <v>671161</v>
      </c>
      <c r="F22" s="8">
        <v>71179.39</v>
      </c>
      <c r="G22" s="8">
        <v>0</v>
      </c>
      <c r="H22" s="8">
        <v>71179.39</v>
      </c>
      <c r="I22" s="8">
        <f t="shared" si="0"/>
        <v>10.605412114231907</v>
      </c>
      <c r="J22" s="8">
        <f t="shared" si="1"/>
        <v>599981.61</v>
      </c>
      <c r="K22" s="8">
        <v>0</v>
      </c>
      <c r="L22" s="8">
        <f t="shared" si="2"/>
        <v>71179.39</v>
      </c>
      <c r="M22" s="24">
        <f t="shared" si="3"/>
        <v>10.605412114231907</v>
      </c>
      <c r="N22" s="8">
        <f t="shared" si="4"/>
        <v>599981.61</v>
      </c>
      <c r="O22" s="8">
        <f t="shared" si="5"/>
        <v>89.39458788576809</v>
      </c>
      <c r="P22" s="22">
        <v>563812.52</v>
      </c>
    </row>
    <row r="23" spans="1:16" x14ac:dyDescent="0.25">
      <c r="A23" s="4">
        <v>17</v>
      </c>
      <c r="B23" s="32" t="s">
        <v>82</v>
      </c>
      <c r="C23" s="8">
        <v>417815</v>
      </c>
      <c r="D23" s="8">
        <v>0</v>
      </c>
      <c r="E23" s="8">
        <v>417815</v>
      </c>
      <c r="F23" s="8">
        <v>68212.12</v>
      </c>
      <c r="G23" s="8">
        <v>0</v>
      </c>
      <c r="H23" s="8">
        <v>68212.12</v>
      </c>
      <c r="I23" s="8">
        <f t="shared" si="0"/>
        <v>16.32591457941912</v>
      </c>
      <c r="J23" s="8">
        <f t="shared" si="1"/>
        <v>349602.88</v>
      </c>
      <c r="K23" s="8">
        <v>0</v>
      </c>
      <c r="L23" s="8">
        <f t="shared" si="2"/>
        <v>68212.12</v>
      </c>
      <c r="M23" s="24">
        <f t="shared" si="3"/>
        <v>16.32591457941912</v>
      </c>
      <c r="N23" s="8">
        <f t="shared" si="4"/>
        <v>349602.88</v>
      </c>
      <c r="O23" s="8">
        <f t="shared" si="5"/>
        <v>83.67408542058088</v>
      </c>
      <c r="P23" s="22">
        <v>0</v>
      </c>
    </row>
    <row r="24" spans="1:16" x14ac:dyDescent="0.25">
      <c r="A24" s="4">
        <v>18</v>
      </c>
      <c r="B24" s="32" t="s">
        <v>98</v>
      </c>
      <c r="C24" s="8">
        <v>1069734</v>
      </c>
      <c r="D24" s="8">
        <v>0</v>
      </c>
      <c r="E24" s="8">
        <v>1069734</v>
      </c>
      <c r="F24" s="8">
        <v>67956.570000000007</v>
      </c>
      <c r="G24" s="8">
        <v>0</v>
      </c>
      <c r="H24" s="8">
        <v>67956.570000000007</v>
      </c>
      <c r="I24" s="8">
        <f t="shared" si="0"/>
        <v>6.3526605679542767</v>
      </c>
      <c r="J24" s="8">
        <f t="shared" si="1"/>
        <v>1001777.4299999999</v>
      </c>
      <c r="K24" s="8">
        <v>0</v>
      </c>
      <c r="L24" s="8">
        <f t="shared" si="2"/>
        <v>67956.570000000007</v>
      </c>
      <c r="M24" s="24">
        <f t="shared" si="3"/>
        <v>6.3526605679542767</v>
      </c>
      <c r="N24" s="8">
        <f t="shared" si="4"/>
        <v>1001777.4299999999</v>
      </c>
      <c r="O24" s="8">
        <f t="shared" si="5"/>
        <v>93.647339432045712</v>
      </c>
      <c r="P24" s="22">
        <v>617270</v>
      </c>
    </row>
    <row r="25" spans="1:16" x14ac:dyDescent="0.25">
      <c r="A25" s="4">
        <v>19</v>
      </c>
      <c r="B25" s="32" t="s">
        <v>23</v>
      </c>
      <c r="C25" s="8">
        <v>226500</v>
      </c>
      <c r="D25" s="8">
        <v>0</v>
      </c>
      <c r="E25" s="8">
        <v>226500</v>
      </c>
      <c r="F25" s="8">
        <v>54231</v>
      </c>
      <c r="G25" s="8">
        <v>0</v>
      </c>
      <c r="H25" s="8">
        <v>54231</v>
      </c>
      <c r="I25" s="8">
        <f t="shared" si="0"/>
        <v>23.943046357615895</v>
      </c>
      <c r="J25" s="8">
        <f t="shared" si="1"/>
        <v>172269</v>
      </c>
      <c r="K25" s="8">
        <v>0</v>
      </c>
      <c r="L25" s="8">
        <f t="shared" si="2"/>
        <v>54231</v>
      </c>
      <c r="M25" s="24">
        <f t="shared" si="3"/>
        <v>23.943046357615895</v>
      </c>
      <c r="N25" s="8">
        <f t="shared" si="4"/>
        <v>172269</v>
      </c>
      <c r="O25" s="8">
        <f t="shared" si="5"/>
        <v>76.056953642384101</v>
      </c>
      <c r="P25" s="22">
        <v>99350</v>
      </c>
    </row>
    <row r="26" spans="1:16" x14ac:dyDescent="0.25">
      <c r="A26" s="4">
        <v>20</v>
      </c>
      <c r="B26" s="32" t="s">
        <v>116</v>
      </c>
      <c r="C26" s="8">
        <v>0</v>
      </c>
      <c r="D26" s="8">
        <v>0</v>
      </c>
      <c r="E26" s="8">
        <v>0</v>
      </c>
      <c r="F26" s="8">
        <v>51361.9</v>
      </c>
      <c r="G26" s="8">
        <v>0</v>
      </c>
      <c r="H26" s="8">
        <v>51361.9</v>
      </c>
      <c r="I26" s="8">
        <v>0</v>
      </c>
      <c r="J26" s="8">
        <f t="shared" si="1"/>
        <v>-51361.9</v>
      </c>
      <c r="K26" s="8">
        <v>0</v>
      </c>
      <c r="L26" s="8">
        <f t="shared" si="2"/>
        <v>51361.9</v>
      </c>
      <c r="M26" s="24">
        <v>0</v>
      </c>
      <c r="N26" s="8">
        <f t="shared" si="4"/>
        <v>-51361.9</v>
      </c>
      <c r="O26" s="8">
        <v>0</v>
      </c>
      <c r="P26" s="22">
        <v>0</v>
      </c>
    </row>
    <row r="27" spans="1:16" x14ac:dyDescent="0.25">
      <c r="A27" s="4">
        <v>21</v>
      </c>
      <c r="B27" s="32" t="s">
        <v>40</v>
      </c>
      <c r="C27" s="8">
        <v>423400</v>
      </c>
      <c r="D27" s="8">
        <v>0</v>
      </c>
      <c r="E27" s="8">
        <v>423400</v>
      </c>
      <c r="F27" s="8">
        <v>48478.720000000001</v>
      </c>
      <c r="G27" s="8">
        <v>0</v>
      </c>
      <c r="H27" s="8">
        <v>48478.720000000001</v>
      </c>
      <c r="I27" s="8">
        <f t="shared" ref="I27:I70" si="6">H27/E27*100</f>
        <v>11.44986301369863</v>
      </c>
      <c r="J27" s="8">
        <f t="shared" si="1"/>
        <v>374921.28</v>
      </c>
      <c r="K27" s="8">
        <v>0</v>
      </c>
      <c r="L27" s="8">
        <f t="shared" si="2"/>
        <v>48478.720000000001</v>
      </c>
      <c r="M27" s="24">
        <f t="shared" ref="M27:M58" si="7">L27/E27*100</f>
        <v>11.44986301369863</v>
      </c>
      <c r="N27" s="8">
        <f t="shared" si="4"/>
        <v>374921.28</v>
      </c>
      <c r="O27" s="8">
        <f t="shared" ref="O27:O58" si="8">N27/E27*100</f>
        <v>88.550136986301382</v>
      </c>
      <c r="P27" s="22">
        <v>211700</v>
      </c>
    </row>
    <row r="28" spans="1:16" x14ac:dyDescent="0.25">
      <c r="A28" s="4">
        <v>22</v>
      </c>
      <c r="B28" s="32" t="s">
        <v>71</v>
      </c>
      <c r="C28" s="8">
        <v>5181781</v>
      </c>
      <c r="D28" s="8">
        <v>-214006</v>
      </c>
      <c r="E28" s="8">
        <v>4967775</v>
      </c>
      <c r="F28" s="8">
        <v>30229.09</v>
      </c>
      <c r="G28" s="8">
        <v>0</v>
      </c>
      <c r="H28" s="8">
        <v>30229.09</v>
      </c>
      <c r="I28" s="8">
        <f t="shared" si="6"/>
        <v>0.60850360573898776</v>
      </c>
      <c r="J28" s="8">
        <f t="shared" si="1"/>
        <v>4937545.91</v>
      </c>
      <c r="K28" s="8">
        <v>4690.32</v>
      </c>
      <c r="L28" s="8">
        <f t="shared" si="2"/>
        <v>34919.410000000003</v>
      </c>
      <c r="M28" s="24">
        <f t="shared" si="7"/>
        <v>0.70291850979563286</v>
      </c>
      <c r="N28" s="8">
        <f t="shared" si="4"/>
        <v>4932855.59</v>
      </c>
      <c r="O28" s="8">
        <f t="shared" si="8"/>
        <v>99.297081490204363</v>
      </c>
      <c r="P28" s="22">
        <v>2549136</v>
      </c>
    </row>
    <row r="29" spans="1:16" x14ac:dyDescent="0.25">
      <c r="A29" s="4">
        <v>23</v>
      </c>
      <c r="B29" s="32" t="s">
        <v>24</v>
      </c>
      <c r="C29" s="8">
        <v>707600</v>
      </c>
      <c r="D29" s="8">
        <v>0</v>
      </c>
      <c r="E29" s="8">
        <v>707600</v>
      </c>
      <c r="F29" s="8">
        <v>31459.200000000001</v>
      </c>
      <c r="G29" s="8">
        <v>0</v>
      </c>
      <c r="H29" s="8">
        <v>31459.200000000001</v>
      </c>
      <c r="I29" s="8">
        <f t="shared" si="6"/>
        <v>4.4459016393442621</v>
      </c>
      <c r="J29" s="8">
        <f t="shared" si="1"/>
        <v>676140.8</v>
      </c>
      <c r="K29" s="8">
        <v>0</v>
      </c>
      <c r="L29" s="8">
        <f t="shared" si="2"/>
        <v>31459.200000000001</v>
      </c>
      <c r="M29" s="24">
        <f t="shared" si="7"/>
        <v>4.4459016393442621</v>
      </c>
      <c r="N29" s="8">
        <f t="shared" si="4"/>
        <v>676140.8</v>
      </c>
      <c r="O29" s="8">
        <f t="shared" si="8"/>
        <v>95.554098360655743</v>
      </c>
      <c r="P29" s="22">
        <v>353800</v>
      </c>
    </row>
    <row r="30" spans="1:16" x14ac:dyDescent="0.25">
      <c r="A30" s="4">
        <v>24</v>
      </c>
      <c r="B30" s="32" t="s">
        <v>51</v>
      </c>
      <c r="C30" s="8">
        <v>974400</v>
      </c>
      <c r="D30" s="8">
        <v>0</v>
      </c>
      <c r="E30" s="8">
        <v>974400</v>
      </c>
      <c r="F30" s="8">
        <v>31361.040000000001</v>
      </c>
      <c r="G30" s="8">
        <v>0</v>
      </c>
      <c r="H30" s="8">
        <v>31361.040000000001</v>
      </c>
      <c r="I30" s="8">
        <f t="shared" si="6"/>
        <v>3.2184975369458129</v>
      </c>
      <c r="J30" s="8">
        <f t="shared" si="1"/>
        <v>943038.96</v>
      </c>
      <c r="K30" s="8">
        <v>0</v>
      </c>
      <c r="L30" s="8">
        <f t="shared" si="2"/>
        <v>31361.040000000001</v>
      </c>
      <c r="M30" s="24">
        <f t="shared" si="7"/>
        <v>3.2184975369458129</v>
      </c>
      <c r="N30" s="8">
        <f t="shared" si="4"/>
        <v>943038.96</v>
      </c>
      <c r="O30" s="8">
        <f t="shared" si="8"/>
        <v>96.781502463054181</v>
      </c>
      <c r="P30" s="22">
        <v>487200</v>
      </c>
    </row>
    <row r="31" spans="1:16" x14ac:dyDescent="0.25">
      <c r="A31" s="4">
        <v>25</v>
      </c>
      <c r="B31" s="32" t="s">
        <v>38</v>
      </c>
      <c r="C31" s="8">
        <v>812000</v>
      </c>
      <c r="D31" s="8">
        <v>0</v>
      </c>
      <c r="E31" s="8">
        <v>812000</v>
      </c>
      <c r="F31" s="8">
        <v>31320</v>
      </c>
      <c r="G31" s="8">
        <v>0</v>
      </c>
      <c r="H31" s="8">
        <v>31320</v>
      </c>
      <c r="I31" s="8">
        <f t="shared" si="6"/>
        <v>3.8571428571428568</v>
      </c>
      <c r="J31" s="8">
        <f t="shared" si="1"/>
        <v>780680</v>
      </c>
      <c r="K31" s="8">
        <v>0</v>
      </c>
      <c r="L31" s="8">
        <f t="shared" si="2"/>
        <v>31320</v>
      </c>
      <c r="M31" s="24">
        <f t="shared" si="7"/>
        <v>3.8571428571428568</v>
      </c>
      <c r="N31" s="8">
        <f t="shared" si="4"/>
        <v>780680</v>
      </c>
      <c r="O31" s="8">
        <f t="shared" si="8"/>
        <v>96.142857142857139</v>
      </c>
      <c r="P31" s="22">
        <v>0</v>
      </c>
    </row>
    <row r="32" spans="1:16" x14ac:dyDescent="0.25">
      <c r="A32" s="4">
        <v>26</v>
      </c>
      <c r="B32" s="32" t="s">
        <v>21</v>
      </c>
      <c r="C32" s="8">
        <v>405324</v>
      </c>
      <c r="D32" s="8">
        <v>550000</v>
      </c>
      <c r="E32" s="8">
        <v>955324</v>
      </c>
      <c r="F32" s="8">
        <v>26393.24</v>
      </c>
      <c r="G32" s="8">
        <v>0</v>
      </c>
      <c r="H32" s="8">
        <v>26393.24</v>
      </c>
      <c r="I32" s="8">
        <f t="shared" si="6"/>
        <v>2.762752741478284</v>
      </c>
      <c r="J32" s="8">
        <f t="shared" si="1"/>
        <v>928930.76</v>
      </c>
      <c r="K32" s="8">
        <v>0</v>
      </c>
      <c r="L32" s="8">
        <f t="shared" si="2"/>
        <v>26393.24</v>
      </c>
      <c r="M32" s="24">
        <f t="shared" si="7"/>
        <v>2.762752741478284</v>
      </c>
      <c r="N32" s="8">
        <f t="shared" si="4"/>
        <v>928930.76</v>
      </c>
      <c r="O32" s="8">
        <f t="shared" si="8"/>
        <v>97.23724725852172</v>
      </c>
      <c r="P32" s="22">
        <v>0</v>
      </c>
    </row>
    <row r="33" spans="1:16" x14ac:dyDescent="0.25">
      <c r="A33" s="4">
        <v>27</v>
      </c>
      <c r="B33" s="32" t="s">
        <v>115</v>
      </c>
      <c r="C33" s="8">
        <v>986327</v>
      </c>
      <c r="D33" s="8">
        <v>0</v>
      </c>
      <c r="E33" s="8">
        <v>986327</v>
      </c>
      <c r="F33" s="8">
        <v>21983.16</v>
      </c>
      <c r="G33" s="8">
        <v>0</v>
      </c>
      <c r="H33" s="8">
        <v>21983.16</v>
      </c>
      <c r="I33" s="8">
        <f t="shared" si="6"/>
        <v>2.2287902490756109</v>
      </c>
      <c r="J33" s="8">
        <f t="shared" si="1"/>
        <v>964343.84</v>
      </c>
      <c r="K33" s="8">
        <v>0</v>
      </c>
      <c r="L33" s="8">
        <f t="shared" si="2"/>
        <v>21983.16</v>
      </c>
      <c r="M33" s="24">
        <f t="shared" si="7"/>
        <v>2.2287902490756109</v>
      </c>
      <c r="N33" s="8">
        <f t="shared" si="4"/>
        <v>964343.84</v>
      </c>
      <c r="O33" s="8">
        <f t="shared" si="8"/>
        <v>97.771209750924385</v>
      </c>
      <c r="P33" s="22">
        <v>350000</v>
      </c>
    </row>
    <row r="34" spans="1:16" x14ac:dyDescent="0.25">
      <c r="A34" s="4">
        <v>28</v>
      </c>
      <c r="B34" s="32" t="s">
        <v>90</v>
      </c>
      <c r="C34" s="8">
        <v>4000000</v>
      </c>
      <c r="D34" s="8">
        <v>0</v>
      </c>
      <c r="E34" s="8">
        <v>4000000</v>
      </c>
      <c r="F34" s="8">
        <v>8306.76</v>
      </c>
      <c r="G34" s="8">
        <v>0</v>
      </c>
      <c r="H34" s="8">
        <v>8306.76</v>
      </c>
      <c r="I34" s="8">
        <f t="shared" si="6"/>
        <v>0.20766899999999999</v>
      </c>
      <c r="J34" s="8">
        <f t="shared" si="1"/>
        <v>3991693.24</v>
      </c>
      <c r="K34" s="8">
        <v>0</v>
      </c>
      <c r="L34" s="8">
        <f t="shared" si="2"/>
        <v>8306.76</v>
      </c>
      <c r="M34" s="24">
        <f t="shared" si="7"/>
        <v>0.20766899999999999</v>
      </c>
      <c r="N34" s="8">
        <f t="shared" si="4"/>
        <v>3991693.24</v>
      </c>
      <c r="O34" s="8">
        <f t="shared" si="8"/>
        <v>99.792331000000004</v>
      </c>
      <c r="P34" s="22">
        <v>0</v>
      </c>
    </row>
    <row r="35" spans="1:16" x14ac:dyDescent="0.25">
      <c r="A35" s="4">
        <v>29</v>
      </c>
      <c r="B35" s="32" t="s">
        <v>62</v>
      </c>
      <c r="C35" s="8">
        <v>1415786</v>
      </c>
      <c r="D35" s="8">
        <v>0</v>
      </c>
      <c r="E35" s="8">
        <v>1415786</v>
      </c>
      <c r="F35" s="8">
        <v>7261.6</v>
      </c>
      <c r="G35" s="8">
        <v>0</v>
      </c>
      <c r="H35" s="8">
        <v>7261.6</v>
      </c>
      <c r="I35" s="8">
        <f t="shared" si="6"/>
        <v>0.51290237366381641</v>
      </c>
      <c r="J35" s="8">
        <f t="shared" si="1"/>
        <v>1408524.4</v>
      </c>
      <c r="K35" s="8">
        <v>0</v>
      </c>
      <c r="L35" s="8">
        <f t="shared" si="2"/>
        <v>7261.6</v>
      </c>
      <c r="M35" s="24">
        <f t="shared" si="7"/>
        <v>0.51290237366381641</v>
      </c>
      <c r="N35" s="8">
        <f t="shared" si="4"/>
        <v>1408524.4</v>
      </c>
      <c r="O35" s="8">
        <f t="shared" si="8"/>
        <v>99.48709762633618</v>
      </c>
      <c r="P35" s="22">
        <v>708392</v>
      </c>
    </row>
    <row r="36" spans="1:16" x14ac:dyDescent="0.25">
      <c r="A36" s="4">
        <v>30</v>
      </c>
      <c r="B36" s="32" t="s">
        <v>53</v>
      </c>
      <c r="C36" s="8">
        <v>1582240</v>
      </c>
      <c r="D36" s="8">
        <v>0</v>
      </c>
      <c r="E36" s="8">
        <v>1582240</v>
      </c>
      <c r="F36" s="8">
        <v>7210.16</v>
      </c>
      <c r="G36" s="8">
        <v>0</v>
      </c>
      <c r="H36" s="8">
        <v>7210.16</v>
      </c>
      <c r="I36" s="8">
        <f t="shared" si="6"/>
        <v>0.45569319445848921</v>
      </c>
      <c r="J36" s="8">
        <f t="shared" si="1"/>
        <v>1575029.84</v>
      </c>
      <c r="K36" s="8">
        <v>0</v>
      </c>
      <c r="L36" s="8">
        <f t="shared" si="2"/>
        <v>7210.16</v>
      </c>
      <c r="M36" s="24">
        <f t="shared" si="7"/>
        <v>0.45569319445848921</v>
      </c>
      <c r="N36" s="8">
        <f t="shared" si="4"/>
        <v>1575029.84</v>
      </c>
      <c r="O36" s="8">
        <f t="shared" si="8"/>
        <v>99.54430680554151</v>
      </c>
      <c r="P36" s="22">
        <v>0</v>
      </c>
    </row>
    <row r="37" spans="1:16" x14ac:dyDescent="0.25">
      <c r="A37" s="33">
        <v>31</v>
      </c>
      <c r="B37" s="34" t="s">
        <v>105</v>
      </c>
      <c r="C37" s="28">
        <v>175000</v>
      </c>
      <c r="D37" s="28">
        <v>0</v>
      </c>
      <c r="E37" s="28">
        <v>175000</v>
      </c>
      <c r="F37" s="28">
        <v>5404.67</v>
      </c>
      <c r="G37" s="28">
        <v>0</v>
      </c>
      <c r="H37" s="28">
        <v>5404.67</v>
      </c>
      <c r="I37" s="28">
        <f t="shared" si="6"/>
        <v>3.0883828571428573</v>
      </c>
      <c r="J37" s="28">
        <f t="shared" si="1"/>
        <v>169595.33</v>
      </c>
      <c r="K37" s="28">
        <v>0</v>
      </c>
      <c r="L37" s="28">
        <f t="shared" si="2"/>
        <v>5404.67</v>
      </c>
      <c r="M37" s="29">
        <f t="shared" si="7"/>
        <v>3.0883828571428573</v>
      </c>
      <c r="N37" s="28">
        <f t="shared" si="4"/>
        <v>169595.33</v>
      </c>
      <c r="O37" s="28">
        <f t="shared" si="8"/>
        <v>96.911617142857125</v>
      </c>
      <c r="P37" s="31">
        <v>0</v>
      </c>
    </row>
    <row r="38" spans="1:16" x14ac:dyDescent="0.25">
      <c r="A38" s="4">
        <v>32</v>
      </c>
      <c r="B38" s="32" t="s">
        <v>76</v>
      </c>
      <c r="C38" s="8">
        <v>9445538</v>
      </c>
      <c r="D38" s="8">
        <v>0</v>
      </c>
      <c r="E38" s="8">
        <v>9445538</v>
      </c>
      <c r="F38" s="8">
        <v>0</v>
      </c>
      <c r="G38" s="8">
        <v>0</v>
      </c>
      <c r="H38" s="8">
        <v>0</v>
      </c>
      <c r="I38" s="8">
        <f t="shared" si="6"/>
        <v>0</v>
      </c>
      <c r="J38" s="8">
        <f t="shared" si="1"/>
        <v>9445538</v>
      </c>
      <c r="K38" s="8">
        <v>0</v>
      </c>
      <c r="L38" s="8">
        <f t="shared" si="2"/>
        <v>0</v>
      </c>
      <c r="M38" s="24">
        <f t="shared" si="7"/>
        <v>0</v>
      </c>
      <c r="N38" s="8">
        <f t="shared" si="4"/>
        <v>9445538</v>
      </c>
      <c r="O38" s="8">
        <f t="shared" si="8"/>
        <v>100</v>
      </c>
      <c r="P38" s="22">
        <v>0</v>
      </c>
    </row>
    <row r="39" spans="1:16" x14ac:dyDescent="0.25">
      <c r="A39" s="4">
        <v>33</v>
      </c>
      <c r="B39" s="32" t="s">
        <v>79</v>
      </c>
      <c r="C39" s="8">
        <v>4732316</v>
      </c>
      <c r="D39" s="8">
        <v>0</v>
      </c>
      <c r="E39" s="8">
        <v>4732316</v>
      </c>
      <c r="F39" s="8">
        <v>0</v>
      </c>
      <c r="G39" s="8">
        <v>0</v>
      </c>
      <c r="H39" s="8">
        <v>0</v>
      </c>
      <c r="I39" s="8">
        <f t="shared" si="6"/>
        <v>0</v>
      </c>
      <c r="J39" s="8">
        <f t="shared" ref="J39:J70" si="9">E39-H39</f>
        <v>4732316</v>
      </c>
      <c r="K39" s="8">
        <v>0</v>
      </c>
      <c r="L39" s="8">
        <f t="shared" ref="L39:L70" si="10">H39+K39</f>
        <v>0</v>
      </c>
      <c r="M39" s="24">
        <f t="shared" si="7"/>
        <v>0</v>
      </c>
      <c r="N39" s="8">
        <f t="shared" ref="N39:N70" si="11">E39-L39</f>
        <v>4732316</v>
      </c>
      <c r="O39" s="8">
        <f t="shared" si="8"/>
        <v>100</v>
      </c>
      <c r="P39" s="22">
        <v>0</v>
      </c>
    </row>
    <row r="40" spans="1:16" x14ac:dyDescent="0.25">
      <c r="A40" s="4">
        <v>34</v>
      </c>
      <c r="B40" s="32" t="s">
        <v>49</v>
      </c>
      <c r="C40" s="8">
        <v>4394849</v>
      </c>
      <c r="D40" s="8">
        <v>0</v>
      </c>
      <c r="E40" s="8">
        <v>4394849</v>
      </c>
      <c r="F40" s="8">
        <v>0</v>
      </c>
      <c r="G40" s="8">
        <v>0</v>
      </c>
      <c r="H40" s="8">
        <v>0</v>
      </c>
      <c r="I40" s="8">
        <f t="shared" si="6"/>
        <v>0</v>
      </c>
      <c r="J40" s="8">
        <f t="shared" si="9"/>
        <v>4394849</v>
      </c>
      <c r="K40" s="8">
        <v>0</v>
      </c>
      <c r="L40" s="8">
        <f t="shared" si="10"/>
        <v>0</v>
      </c>
      <c r="M40" s="24">
        <f t="shared" si="7"/>
        <v>0</v>
      </c>
      <c r="N40" s="8">
        <f t="shared" si="11"/>
        <v>4394849</v>
      </c>
      <c r="O40" s="8">
        <f t="shared" si="8"/>
        <v>100</v>
      </c>
      <c r="P40" s="22">
        <v>4394849</v>
      </c>
    </row>
    <row r="41" spans="1:16" x14ac:dyDescent="0.25">
      <c r="A41" s="4">
        <v>35</v>
      </c>
      <c r="B41" s="32" t="s">
        <v>96</v>
      </c>
      <c r="C41" s="8">
        <v>2800000</v>
      </c>
      <c r="D41" s="8">
        <v>0</v>
      </c>
      <c r="E41" s="8">
        <v>2800000</v>
      </c>
      <c r="F41" s="8">
        <v>0</v>
      </c>
      <c r="G41" s="8">
        <v>0</v>
      </c>
      <c r="H41" s="8">
        <v>0</v>
      </c>
      <c r="I41" s="8">
        <f t="shared" si="6"/>
        <v>0</v>
      </c>
      <c r="J41" s="8">
        <f t="shared" si="9"/>
        <v>2800000</v>
      </c>
      <c r="K41" s="8">
        <v>0</v>
      </c>
      <c r="L41" s="8">
        <f t="shared" si="10"/>
        <v>0</v>
      </c>
      <c r="M41" s="24">
        <f t="shared" si="7"/>
        <v>0</v>
      </c>
      <c r="N41" s="8">
        <f t="shared" si="11"/>
        <v>2800000</v>
      </c>
      <c r="O41" s="8">
        <f t="shared" si="8"/>
        <v>100</v>
      </c>
      <c r="P41" s="22">
        <v>0</v>
      </c>
    </row>
    <row r="42" spans="1:16" x14ac:dyDescent="0.25">
      <c r="A42" s="4">
        <v>36</v>
      </c>
      <c r="B42" s="32" t="s">
        <v>89</v>
      </c>
      <c r="C42" s="8">
        <v>2636875</v>
      </c>
      <c r="D42" s="8">
        <v>0</v>
      </c>
      <c r="E42" s="8">
        <v>2636875</v>
      </c>
      <c r="F42" s="8">
        <v>0</v>
      </c>
      <c r="G42" s="8">
        <v>0</v>
      </c>
      <c r="H42" s="8">
        <v>0</v>
      </c>
      <c r="I42" s="8">
        <f t="shared" si="6"/>
        <v>0</v>
      </c>
      <c r="J42" s="8">
        <f t="shared" si="9"/>
        <v>2636875</v>
      </c>
      <c r="K42" s="8">
        <v>0</v>
      </c>
      <c r="L42" s="8">
        <f t="shared" si="10"/>
        <v>0</v>
      </c>
      <c r="M42" s="24">
        <f t="shared" si="7"/>
        <v>0</v>
      </c>
      <c r="N42" s="8">
        <f t="shared" si="11"/>
        <v>2636875</v>
      </c>
      <c r="O42" s="8">
        <f t="shared" si="8"/>
        <v>100</v>
      </c>
      <c r="P42" s="22">
        <v>0</v>
      </c>
    </row>
    <row r="43" spans="1:16" x14ac:dyDescent="0.25">
      <c r="A43" s="4">
        <v>37</v>
      </c>
      <c r="B43" s="32" t="s">
        <v>70</v>
      </c>
      <c r="C43" s="8">
        <v>2210175.84</v>
      </c>
      <c r="D43" s="8">
        <v>0</v>
      </c>
      <c r="E43" s="8">
        <v>2210175.84</v>
      </c>
      <c r="F43" s="8">
        <v>0</v>
      </c>
      <c r="G43" s="8">
        <v>0</v>
      </c>
      <c r="H43" s="8">
        <v>0</v>
      </c>
      <c r="I43" s="8">
        <f t="shared" si="6"/>
        <v>0</v>
      </c>
      <c r="J43" s="8">
        <f t="shared" si="9"/>
        <v>2210175.84</v>
      </c>
      <c r="K43" s="8">
        <v>0</v>
      </c>
      <c r="L43" s="8">
        <f t="shared" si="10"/>
        <v>0</v>
      </c>
      <c r="M43" s="24">
        <f t="shared" si="7"/>
        <v>0</v>
      </c>
      <c r="N43" s="8">
        <f t="shared" si="11"/>
        <v>2210175.84</v>
      </c>
      <c r="O43" s="8">
        <f t="shared" si="8"/>
        <v>100</v>
      </c>
      <c r="P43" s="22">
        <v>1105087.92</v>
      </c>
    </row>
    <row r="44" spans="1:16" x14ac:dyDescent="0.25">
      <c r="A44" s="4">
        <v>38</v>
      </c>
      <c r="B44" s="32" t="s">
        <v>83</v>
      </c>
      <c r="C44" s="8">
        <v>2045000</v>
      </c>
      <c r="D44" s="8">
        <v>0</v>
      </c>
      <c r="E44" s="8">
        <v>2045000</v>
      </c>
      <c r="F44" s="8">
        <v>0</v>
      </c>
      <c r="G44" s="8">
        <v>0</v>
      </c>
      <c r="H44" s="8">
        <v>0</v>
      </c>
      <c r="I44" s="8">
        <f t="shared" si="6"/>
        <v>0</v>
      </c>
      <c r="J44" s="8">
        <f t="shared" si="9"/>
        <v>2045000</v>
      </c>
      <c r="K44" s="8">
        <v>0</v>
      </c>
      <c r="L44" s="8">
        <f t="shared" si="10"/>
        <v>0</v>
      </c>
      <c r="M44" s="24">
        <f t="shared" si="7"/>
        <v>0</v>
      </c>
      <c r="N44" s="8">
        <f t="shared" si="11"/>
        <v>2045000</v>
      </c>
      <c r="O44" s="8">
        <f t="shared" si="8"/>
        <v>100</v>
      </c>
      <c r="P44" s="22">
        <v>961150</v>
      </c>
    </row>
    <row r="45" spans="1:16" x14ac:dyDescent="0.25">
      <c r="A45" s="4">
        <v>39</v>
      </c>
      <c r="B45" s="32" t="s">
        <v>63</v>
      </c>
      <c r="C45" s="8">
        <v>1624000</v>
      </c>
      <c r="D45" s="8">
        <v>0</v>
      </c>
      <c r="E45" s="8">
        <v>1624000</v>
      </c>
      <c r="F45" s="8">
        <v>0</v>
      </c>
      <c r="G45" s="8">
        <v>0</v>
      </c>
      <c r="H45" s="8">
        <v>0</v>
      </c>
      <c r="I45" s="8">
        <f t="shared" si="6"/>
        <v>0</v>
      </c>
      <c r="J45" s="8">
        <f t="shared" si="9"/>
        <v>1624000</v>
      </c>
      <c r="K45" s="8">
        <v>0</v>
      </c>
      <c r="L45" s="8">
        <f t="shared" si="10"/>
        <v>0</v>
      </c>
      <c r="M45" s="24">
        <f t="shared" si="7"/>
        <v>0</v>
      </c>
      <c r="N45" s="8">
        <f t="shared" si="11"/>
        <v>1624000</v>
      </c>
      <c r="O45" s="8">
        <f t="shared" si="8"/>
        <v>100</v>
      </c>
      <c r="P45" s="22">
        <v>811999.98</v>
      </c>
    </row>
    <row r="46" spans="1:16" x14ac:dyDescent="0.25">
      <c r="A46" s="4">
        <v>40</v>
      </c>
      <c r="B46" s="32" t="s">
        <v>91</v>
      </c>
      <c r="C46" s="8">
        <v>1332591</v>
      </c>
      <c r="D46" s="8">
        <v>0</v>
      </c>
      <c r="E46" s="8">
        <v>1332591</v>
      </c>
      <c r="F46" s="8">
        <v>0</v>
      </c>
      <c r="G46" s="8">
        <v>0</v>
      </c>
      <c r="H46" s="8">
        <v>0</v>
      </c>
      <c r="I46" s="8">
        <f t="shared" si="6"/>
        <v>0</v>
      </c>
      <c r="J46" s="8">
        <f t="shared" si="9"/>
        <v>1332591</v>
      </c>
      <c r="K46" s="8">
        <v>0</v>
      </c>
      <c r="L46" s="8">
        <f t="shared" si="10"/>
        <v>0</v>
      </c>
      <c r="M46" s="24">
        <f t="shared" si="7"/>
        <v>0</v>
      </c>
      <c r="N46" s="8">
        <f t="shared" si="11"/>
        <v>1332591</v>
      </c>
      <c r="O46" s="8">
        <f t="shared" si="8"/>
        <v>100</v>
      </c>
      <c r="P46" s="22">
        <v>666295.5</v>
      </c>
    </row>
    <row r="47" spans="1:16" x14ac:dyDescent="0.25">
      <c r="A47" s="4">
        <v>41</v>
      </c>
      <c r="B47" s="32" t="s">
        <v>43</v>
      </c>
      <c r="C47" s="8">
        <v>110946</v>
      </c>
      <c r="D47" s="8">
        <v>1016545</v>
      </c>
      <c r="E47" s="8">
        <v>1127491</v>
      </c>
      <c r="F47" s="8">
        <v>0</v>
      </c>
      <c r="G47" s="8">
        <v>0</v>
      </c>
      <c r="H47" s="8">
        <v>0</v>
      </c>
      <c r="I47" s="8">
        <f t="shared" si="6"/>
        <v>0</v>
      </c>
      <c r="J47" s="8">
        <f t="shared" si="9"/>
        <v>1127491</v>
      </c>
      <c r="K47" s="8">
        <v>0</v>
      </c>
      <c r="L47" s="8">
        <f t="shared" si="10"/>
        <v>0</v>
      </c>
      <c r="M47" s="24">
        <f t="shared" si="7"/>
        <v>0</v>
      </c>
      <c r="N47" s="8">
        <f t="shared" si="11"/>
        <v>1127491</v>
      </c>
      <c r="O47" s="8">
        <f t="shared" si="8"/>
        <v>100</v>
      </c>
      <c r="P47" s="22">
        <v>160768</v>
      </c>
    </row>
    <row r="48" spans="1:16" x14ac:dyDescent="0.25">
      <c r="A48" s="4">
        <v>42</v>
      </c>
      <c r="B48" s="32" t="s">
        <v>69</v>
      </c>
      <c r="C48" s="8">
        <v>1085609</v>
      </c>
      <c r="D48" s="8">
        <v>0</v>
      </c>
      <c r="E48" s="8">
        <v>1085609</v>
      </c>
      <c r="F48" s="8">
        <v>0</v>
      </c>
      <c r="G48" s="8">
        <v>0</v>
      </c>
      <c r="H48" s="8">
        <v>0</v>
      </c>
      <c r="I48" s="8">
        <f t="shared" si="6"/>
        <v>0</v>
      </c>
      <c r="J48" s="8">
        <f t="shared" si="9"/>
        <v>1085609</v>
      </c>
      <c r="K48" s="8">
        <v>0</v>
      </c>
      <c r="L48" s="8">
        <f t="shared" si="10"/>
        <v>0</v>
      </c>
      <c r="M48" s="24">
        <f t="shared" si="7"/>
        <v>0</v>
      </c>
      <c r="N48" s="8">
        <f t="shared" si="11"/>
        <v>1085609</v>
      </c>
      <c r="O48" s="8">
        <f t="shared" si="8"/>
        <v>100</v>
      </c>
      <c r="P48" s="22">
        <v>98691.72</v>
      </c>
    </row>
    <row r="49" spans="1:16" x14ac:dyDescent="0.25">
      <c r="A49" s="4">
        <v>43</v>
      </c>
      <c r="B49" s="32" t="s">
        <v>72</v>
      </c>
      <c r="C49" s="8">
        <v>992503</v>
      </c>
      <c r="D49" s="8">
        <v>-20096</v>
      </c>
      <c r="E49" s="8">
        <v>972407</v>
      </c>
      <c r="F49" s="8">
        <v>0</v>
      </c>
      <c r="G49" s="8">
        <v>0</v>
      </c>
      <c r="H49" s="8">
        <v>0</v>
      </c>
      <c r="I49" s="8">
        <f t="shared" si="6"/>
        <v>0</v>
      </c>
      <c r="J49" s="8">
        <f t="shared" si="9"/>
        <v>972407</v>
      </c>
      <c r="K49" s="8">
        <v>0</v>
      </c>
      <c r="L49" s="8">
        <f t="shared" si="10"/>
        <v>0</v>
      </c>
      <c r="M49" s="24">
        <f t="shared" si="7"/>
        <v>0</v>
      </c>
      <c r="N49" s="8">
        <f t="shared" si="11"/>
        <v>972407</v>
      </c>
      <c r="O49" s="8">
        <f t="shared" si="8"/>
        <v>100</v>
      </c>
      <c r="P49" s="22">
        <v>0</v>
      </c>
    </row>
    <row r="50" spans="1:16" x14ac:dyDescent="0.25">
      <c r="A50" s="4">
        <v>44</v>
      </c>
      <c r="B50" s="32" t="s">
        <v>111</v>
      </c>
      <c r="C50" s="8">
        <v>11948000</v>
      </c>
      <c r="D50" s="8">
        <v>-10999000</v>
      </c>
      <c r="E50" s="8">
        <v>949000</v>
      </c>
      <c r="F50" s="8">
        <v>0</v>
      </c>
      <c r="G50" s="8">
        <v>0</v>
      </c>
      <c r="H50" s="8">
        <v>0</v>
      </c>
      <c r="I50" s="8">
        <f t="shared" si="6"/>
        <v>0</v>
      </c>
      <c r="J50" s="8">
        <f t="shared" si="9"/>
        <v>949000</v>
      </c>
      <c r="K50" s="8">
        <v>0</v>
      </c>
      <c r="L50" s="8">
        <f t="shared" si="10"/>
        <v>0</v>
      </c>
      <c r="M50" s="24">
        <f t="shared" si="7"/>
        <v>0</v>
      </c>
      <c r="N50" s="8">
        <f t="shared" si="11"/>
        <v>949000</v>
      </c>
      <c r="O50" s="8">
        <f t="shared" si="8"/>
        <v>100</v>
      </c>
      <c r="P50" s="22">
        <v>0</v>
      </c>
    </row>
    <row r="51" spans="1:16" x14ac:dyDescent="0.25">
      <c r="A51" s="4">
        <v>45</v>
      </c>
      <c r="B51" s="32" t="s">
        <v>17</v>
      </c>
      <c r="C51" s="8">
        <v>965600</v>
      </c>
      <c r="D51" s="8">
        <v>-85600</v>
      </c>
      <c r="E51" s="8">
        <v>880000</v>
      </c>
      <c r="F51" s="8">
        <v>0</v>
      </c>
      <c r="G51" s="8">
        <v>0</v>
      </c>
      <c r="H51" s="8">
        <v>0</v>
      </c>
      <c r="I51" s="8">
        <f t="shared" si="6"/>
        <v>0</v>
      </c>
      <c r="J51" s="8">
        <f t="shared" si="9"/>
        <v>880000</v>
      </c>
      <c r="K51" s="8">
        <v>0</v>
      </c>
      <c r="L51" s="8">
        <f t="shared" si="10"/>
        <v>0</v>
      </c>
      <c r="M51" s="24">
        <f t="shared" si="7"/>
        <v>0</v>
      </c>
      <c r="N51" s="8">
        <f t="shared" si="11"/>
        <v>880000</v>
      </c>
      <c r="O51" s="8">
        <f t="shared" si="8"/>
        <v>100</v>
      </c>
      <c r="P51" s="22">
        <v>0</v>
      </c>
    </row>
    <row r="52" spans="1:16" x14ac:dyDescent="0.25">
      <c r="A52" s="4">
        <v>46</v>
      </c>
      <c r="B52" s="32" t="s">
        <v>46</v>
      </c>
      <c r="C52" s="8">
        <v>804000</v>
      </c>
      <c r="D52" s="8">
        <v>0</v>
      </c>
      <c r="E52" s="8">
        <v>804000</v>
      </c>
      <c r="F52" s="8">
        <v>0</v>
      </c>
      <c r="G52" s="8">
        <v>0</v>
      </c>
      <c r="H52" s="8">
        <v>0</v>
      </c>
      <c r="I52" s="8">
        <f t="shared" si="6"/>
        <v>0</v>
      </c>
      <c r="J52" s="8">
        <f t="shared" si="9"/>
        <v>804000</v>
      </c>
      <c r="K52" s="8">
        <v>0</v>
      </c>
      <c r="L52" s="8">
        <f t="shared" si="10"/>
        <v>0</v>
      </c>
      <c r="M52" s="24">
        <f t="shared" si="7"/>
        <v>0</v>
      </c>
      <c r="N52" s="8">
        <f t="shared" si="11"/>
        <v>804000</v>
      </c>
      <c r="O52" s="8">
        <f t="shared" si="8"/>
        <v>100</v>
      </c>
      <c r="P52" s="22">
        <v>385500</v>
      </c>
    </row>
    <row r="53" spans="1:16" x14ac:dyDescent="0.25">
      <c r="A53" s="4">
        <v>47</v>
      </c>
      <c r="B53" s="32" t="s">
        <v>50</v>
      </c>
      <c r="C53" s="8">
        <v>689732</v>
      </c>
      <c r="D53" s="8">
        <v>0</v>
      </c>
      <c r="E53" s="8">
        <v>689732</v>
      </c>
      <c r="F53" s="8">
        <v>0</v>
      </c>
      <c r="G53" s="8">
        <v>0</v>
      </c>
      <c r="H53" s="8">
        <v>0</v>
      </c>
      <c r="I53" s="8">
        <f t="shared" si="6"/>
        <v>0</v>
      </c>
      <c r="J53" s="8">
        <f t="shared" si="9"/>
        <v>689732</v>
      </c>
      <c r="K53" s="8">
        <v>0</v>
      </c>
      <c r="L53" s="8">
        <f t="shared" si="10"/>
        <v>0</v>
      </c>
      <c r="M53" s="24">
        <f t="shared" si="7"/>
        <v>0</v>
      </c>
      <c r="N53" s="8">
        <f t="shared" si="11"/>
        <v>689732</v>
      </c>
      <c r="O53" s="8">
        <f t="shared" si="8"/>
        <v>100</v>
      </c>
      <c r="P53" s="22">
        <v>40192</v>
      </c>
    </row>
    <row r="54" spans="1:16" x14ac:dyDescent="0.25">
      <c r="A54" s="4">
        <v>48</v>
      </c>
      <c r="B54" s="32" t="s">
        <v>35</v>
      </c>
      <c r="C54" s="8">
        <v>65000</v>
      </c>
      <c r="D54" s="8">
        <v>585000</v>
      </c>
      <c r="E54" s="8">
        <v>650000</v>
      </c>
      <c r="F54" s="8">
        <v>0</v>
      </c>
      <c r="G54" s="8">
        <v>0</v>
      </c>
      <c r="H54" s="8">
        <v>0</v>
      </c>
      <c r="I54" s="8">
        <f t="shared" si="6"/>
        <v>0</v>
      </c>
      <c r="J54" s="8">
        <f t="shared" si="9"/>
        <v>650000</v>
      </c>
      <c r="K54" s="8">
        <v>0</v>
      </c>
      <c r="L54" s="8">
        <f t="shared" si="10"/>
        <v>0</v>
      </c>
      <c r="M54" s="24">
        <f t="shared" si="7"/>
        <v>0</v>
      </c>
      <c r="N54" s="8">
        <f t="shared" si="11"/>
        <v>650000</v>
      </c>
      <c r="O54" s="8">
        <f t="shared" si="8"/>
        <v>100</v>
      </c>
      <c r="P54" s="22">
        <v>325000</v>
      </c>
    </row>
    <row r="55" spans="1:16" x14ac:dyDescent="0.25">
      <c r="A55" s="4">
        <v>49</v>
      </c>
      <c r="B55" s="32" t="s">
        <v>88</v>
      </c>
      <c r="C55" s="8">
        <v>594944</v>
      </c>
      <c r="D55" s="8">
        <v>0</v>
      </c>
      <c r="E55" s="8">
        <v>594944</v>
      </c>
      <c r="F55" s="8">
        <v>0</v>
      </c>
      <c r="G55" s="8">
        <v>0</v>
      </c>
      <c r="H55" s="8">
        <v>0</v>
      </c>
      <c r="I55" s="8">
        <f t="shared" si="6"/>
        <v>0</v>
      </c>
      <c r="J55" s="8">
        <f t="shared" si="9"/>
        <v>594944</v>
      </c>
      <c r="K55" s="8">
        <v>0</v>
      </c>
      <c r="L55" s="8">
        <f t="shared" si="10"/>
        <v>0</v>
      </c>
      <c r="M55" s="24">
        <f t="shared" si="7"/>
        <v>0</v>
      </c>
      <c r="N55" s="8">
        <f t="shared" si="11"/>
        <v>594944</v>
      </c>
      <c r="O55" s="8">
        <f t="shared" si="8"/>
        <v>100</v>
      </c>
      <c r="P55" s="22">
        <v>314965</v>
      </c>
    </row>
    <row r="56" spans="1:16" x14ac:dyDescent="0.25">
      <c r="A56" s="4">
        <v>50</v>
      </c>
      <c r="B56" s="32" t="s">
        <v>94</v>
      </c>
      <c r="C56" s="8">
        <v>575623</v>
      </c>
      <c r="D56" s="8">
        <v>-15100</v>
      </c>
      <c r="E56" s="8">
        <v>560523</v>
      </c>
      <c r="F56" s="8">
        <v>0</v>
      </c>
      <c r="G56" s="8">
        <v>0</v>
      </c>
      <c r="H56" s="8">
        <v>0</v>
      </c>
      <c r="I56" s="8">
        <f t="shared" si="6"/>
        <v>0</v>
      </c>
      <c r="J56" s="8">
        <f t="shared" si="9"/>
        <v>560523</v>
      </c>
      <c r="K56" s="8">
        <v>0</v>
      </c>
      <c r="L56" s="8">
        <f t="shared" si="10"/>
        <v>0</v>
      </c>
      <c r="M56" s="24">
        <f t="shared" si="7"/>
        <v>0</v>
      </c>
      <c r="N56" s="8">
        <f t="shared" si="11"/>
        <v>560523</v>
      </c>
      <c r="O56" s="8">
        <f t="shared" si="8"/>
        <v>100</v>
      </c>
      <c r="P56" s="22">
        <v>0</v>
      </c>
    </row>
    <row r="57" spans="1:16" x14ac:dyDescent="0.25">
      <c r="A57" s="4">
        <v>51</v>
      </c>
      <c r="B57" s="32" t="s">
        <v>67</v>
      </c>
      <c r="C57" s="8">
        <v>443558</v>
      </c>
      <c r="D57" s="8">
        <v>0</v>
      </c>
      <c r="E57" s="8">
        <v>443558</v>
      </c>
      <c r="F57" s="8">
        <v>0</v>
      </c>
      <c r="G57" s="8">
        <v>0</v>
      </c>
      <c r="H57" s="8">
        <v>0</v>
      </c>
      <c r="I57" s="8">
        <f t="shared" si="6"/>
        <v>0</v>
      </c>
      <c r="J57" s="8">
        <f t="shared" si="9"/>
        <v>443558</v>
      </c>
      <c r="K57" s="8">
        <v>0</v>
      </c>
      <c r="L57" s="8">
        <f t="shared" si="10"/>
        <v>0</v>
      </c>
      <c r="M57" s="24">
        <f t="shared" si="7"/>
        <v>0</v>
      </c>
      <c r="N57" s="8">
        <f t="shared" si="11"/>
        <v>443558</v>
      </c>
      <c r="O57" s="8">
        <f t="shared" si="8"/>
        <v>100</v>
      </c>
      <c r="P57" s="22">
        <v>0</v>
      </c>
    </row>
    <row r="58" spans="1:16" x14ac:dyDescent="0.25">
      <c r="A58" s="4">
        <v>52</v>
      </c>
      <c r="B58" s="32" t="s">
        <v>42</v>
      </c>
      <c r="C58" s="8">
        <v>410000</v>
      </c>
      <c r="D58" s="8">
        <v>0</v>
      </c>
      <c r="E58" s="8">
        <v>410000</v>
      </c>
      <c r="F58" s="8">
        <v>0</v>
      </c>
      <c r="G58" s="8">
        <v>0</v>
      </c>
      <c r="H58" s="8">
        <v>0</v>
      </c>
      <c r="I58" s="8">
        <f t="shared" si="6"/>
        <v>0</v>
      </c>
      <c r="J58" s="8">
        <f t="shared" si="9"/>
        <v>410000</v>
      </c>
      <c r="K58" s="8">
        <v>0</v>
      </c>
      <c r="L58" s="8">
        <f t="shared" si="10"/>
        <v>0</v>
      </c>
      <c r="M58" s="24">
        <f t="shared" si="7"/>
        <v>0</v>
      </c>
      <c r="N58" s="8">
        <f t="shared" si="11"/>
        <v>410000</v>
      </c>
      <c r="O58" s="8">
        <f t="shared" si="8"/>
        <v>100</v>
      </c>
      <c r="P58" s="22">
        <v>265056</v>
      </c>
    </row>
    <row r="59" spans="1:16" x14ac:dyDescent="0.25">
      <c r="A59" s="4">
        <v>53</v>
      </c>
      <c r="B59" s="32" t="s">
        <v>87</v>
      </c>
      <c r="C59" s="8">
        <v>395344</v>
      </c>
      <c r="D59" s="8">
        <v>0</v>
      </c>
      <c r="E59" s="8">
        <v>395344</v>
      </c>
      <c r="F59" s="8">
        <v>0</v>
      </c>
      <c r="G59" s="8">
        <v>0</v>
      </c>
      <c r="H59" s="8">
        <v>0</v>
      </c>
      <c r="I59" s="8">
        <f t="shared" si="6"/>
        <v>0</v>
      </c>
      <c r="J59" s="8">
        <f t="shared" si="9"/>
        <v>395344</v>
      </c>
      <c r="K59" s="8">
        <v>0</v>
      </c>
      <c r="L59" s="8">
        <f t="shared" si="10"/>
        <v>0</v>
      </c>
      <c r="M59" s="24">
        <f t="shared" ref="M59:M88" si="12">L59/E59*100</f>
        <v>0</v>
      </c>
      <c r="N59" s="8">
        <f t="shared" si="11"/>
        <v>395344</v>
      </c>
      <c r="O59" s="8">
        <f t="shared" ref="O59:O88" si="13">N59/E59*100</f>
        <v>100</v>
      </c>
      <c r="P59" s="22">
        <v>222120</v>
      </c>
    </row>
    <row r="60" spans="1:16" x14ac:dyDescent="0.25">
      <c r="A60" s="4">
        <v>54</v>
      </c>
      <c r="B60" s="32" t="s">
        <v>78</v>
      </c>
      <c r="C60" s="8">
        <v>228443</v>
      </c>
      <c r="D60" s="8">
        <v>150000</v>
      </c>
      <c r="E60" s="8">
        <v>378443</v>
      </c>
      <c r="F60" s="8">
        <v>0</v>
      </c>
      <c r="G60" s="8">
        <v>0</v>
      </c>
      <c r="H60" s="8">
        <v>0</v>
      </c>
      <c r="I60" s="8">
        <f t="shared" si="6"/>
        <v>0</v>
      </c>
      <c r="J60" s="8">
        <f t="shared" si="9"/>
        <v>378443</v>
      </c>
      <c r="K60" s="8">
        <v>0</v>
      </c>
      <c r="L60" s="8">
        <f t="shared" si="10"/>
        <v>0</v>
      </c>
      <c r="M60" s="24">
        <f t="shared" si="12"/>
        <v>0</v>
      </c>
      <c r="N60" s="8">
        <f t="shared" si="11"/>
        <v>378443</v>
      </c>
      <c r="O60" s="8">
        <f t="shared" si="13"/>
        <v>100</v>
      </c>
      <c r="P60" s="22">
        <v>90432</v>
      </c>
    </row>
    <row r="61" spans="1:16" x14ac:dyDescent="0.25">
      <c r="A61" s="4">
        <v>55</v>
      </c>
      <c r="B61" s="32" t="s">
        <v>95</v>
      </c>
      <c r="C61" s="8">
        <v>362932</v>
      </c>
      <c r="D61" s="8">
        <v>0</v>
      </c>
      <c r="E61" s="8">
        <v>362932</v>
      </c>
      <c r="F61" s="8">
        <v>0</v>
      </c>
      <c r="G61" s="8">
        <v>0</v>
      </c>
      <c r="H61" s="8">
        <v>0</v>
      </c>
      <c r="I61" s="8">
        <f t="shared" si="6"/>
        <v>0</v>
      </c>
      <c r="J61" s="8">
        <f t="shared" si="9"/>
        <v>362932</v>
      </c>
      <c r="K61" s="8">
        <v>0</v>
      </c>
      <c r="L61" s="8">
        <f t="shared" si="10"/>
        <v>0</v>
      </c>
      <c r="M61" s="24">
        <f t="shared" si="12"/>
        <v>0</v>
      </c>
      <c r="N61" s="8">
        <f t="shared" si="11"/>
        <v>362932</v>
      </c>
      <c r="O61" s="8">
        <f t="shared" si="13"/>
        <v>100</v>
      </c>
      <c r="P61" s="22">
        <v>0</v>
      </c>
    </row>
    <row r="62" spans="1:16" x14ac:dyDescent="0.25">
      <c r="A62" s="4">
        <v>56</v>
      </c>
      <c r="B62" s="32" t="s">
        <v>31</v>
      </c>
      <c r="C62" s="8">
        <v>360541</v>
      </c>
      <c r="D62" s="8">
        <v>0</v>
      </c>
      <c r="E62" s="8">
        <v>360541</v>
      </c>
      <c r="F62" s="8">
        <v>0</v>
      </c>
      <c r="G62" s="8">
        <v>0</v>
      </c>
      <c r="H62" s="8">
        <v>0</v>
      </c>
      <c r="I62" s="8">
        <f t="shared" si="6"/>
        <v>0</v>
      </c>
      <c r="J62" s="8">
        <f t="shared" si="9"/>
        <v>360541</v>
      </c>
      <c r="K62" s="8">
        <v>0</v>
      </c>
      <c r="L62" s="8">
        <f t="shared" si="10"/>
        <v>0</v>
      </c>
      <c r="M62" s="24">
        <f t="shared" si="12"/>
        <v>0</v>
      </c>
      <c r="N62" s="8">
        <f t="shared" si="11"/>
        <v>360541</v>
      </c>
      <c r="O62" s="8">
        <f t="shared" si="13"/>
        <v>100</v>
      </c>
      <c r="P62" s="22">
        <v>0</v>
      </c>
    </row>
    <row r="63" spans="1:16" x14ac:dyDescent="0.25">
      <c r="A63" s="4">
        <v>57</v>
      </c>
      <c r="B63" s="32" t="s">
        <v>19</v>
      </c>
      <c r="C63" s="8">
        <v>341799</v>
      </c>
      <c r="D63" s="8">
        <v>0</v>
      </c>
      <c r="E63" s="8">
        <v>341799</v>
      </c>
      <c r="F63" s="8">
        <v>0</v>
      </c>
      <c r="G63" s="8">
        <v>0</v>
      </c>
      <c r="H63" s="8">
        <v>0</v>
      </c>
      <c r="I63" s="8">
        <f t="shared" si="6"/>
        <v>0</v>
      </c>
      <c r="J63" s="8">
        <f t="shared" si="9"/>
        <v>341799</v>
      </c>
      <c r="K63" s="8">
        <v>0</v>
      </c>
      <c r="L63" s="8">
        <f t="shared" si="10"/>
        <v>0</v>
      </c>
      <c r="M63" s="24">
        <f t="shared" si="12"/>
        <v>0</v>
      </c>
      <c r="N63" s="8">
        <f t="shared" si="11"/>
        <v>341799</v>
      </c>
      <c r="O63" s="8">
        <f t="shared" si="13"/>
        <v>100</v>
      </c>
      <c r="P63" s="22">
        <v>187993</v>
      </c>
    </row>
    <row r="64" spans="1:16" x14ac:dyDescent="0.25">
      <c r="A64" s="4">
        <v>58</v>
      </c>
      <c r="B64" s="32" t="s">
        <v>85</v>
      </c>
      <c r="C64" s="8">
        <v>78500</v>
      </c>
      <c r="D64" s="8">
        <v>251200</v>
      </c>
      <c r="E64" s="8">
        <v>329700</v>
      </c>
      <c r="F64" s="8">
        <v>0</v>
      </c>
      <c r="G64" s="8">
        <v>0</v>
      </c>
      <c r="H64" s="8">
        <v>0</v>
      </c>
      <c r="I64" s="8">
        <f t="shared" si="6"/>
        <v>0</v>
      </c>
      <c r="J64" s="8">
        <f t="shared" si="9"/>
        <v>329700</v>
      </c>
      <c r="K64" s="8">
        <v>0</v>
      </c>
      <c r="L64" s="8">
        <f t="shared" si="10"/>
        <v>0</v>
      </c>
      <c r="M64" s="24">
        <f t="shared" si="12"/>
        <v>0</v>
      </c>
      <c r="N64" s="8">
        <f t="shared" si="11"/>
        <v>329700</v>
      </c>
      <c r="O64" s="8">
        <f t="shared" si="13"/>
        <v>100</v>
      </c>
      <c r="P64" s="22">
        <v>0</v>
      </c>
    </row>
    <row r="65" spans="1:16" x14ac:dyDescent="0.25">
      <c r="A65" s="4">
        <v>59</v>
      </c>
      <c r="B65" s="32" t="s">
        <v>59</v>
      </c>
      <c r="C65" s="8">
        <v>362528</v>
      </c>
      <c r="D65" s="8">
        <v>-43751</v>
      </c>
      <c r="E65" s="8">
        <v>318777</v>
      </c>
      <c r="F65" s="8">
        <v>0</v>
      </c>
      <c r="G65" s="8">
        <v>0</v>
      </c>
      <c r="H65" s="8">
        <v>0</v>
      </c>
      <c r="I65" s="8">
        <f t="shared" si="6"/>
        <v>0</v>
      </c>
      <c r="J65" s="8">
        <f t="shared" si="9"/>
        <v>318777</v>
      </c>
      <c r="K65" s="8">
        <v>0</v>
      </c>
      <c r="L65" s="8">
        <f t="shared" si="10"/>
        <v>0</v>
      </c>
      <c r="M65" s="24">
        <f t="shared" si="12"/>
        <v>0</v>
      </c>
      <c r="N65" s="8">
        <f t="shared" si="11"/>
        <v>318777</v>
      </c>
      <c r="O65" s="8">
        <f t="shared" si="13"/>
        <v>100</v>
      </c>
      <c r="P65" s="22">
        <v>137809</v>
      </c>
    </row>
    <row r="66" spans="1:16" x14ac:dyDescent="0.25">
      <c r="A66" s="4">
        <v>60</v>
      </c>
      <c r="B66" s="32" t="s">
        <v>44</v>
      </c>
      <c r="C66" s="8">
        <v>44709</v>
      </c>
      <c r="D66" s="8">
        <v>255291</v>
      </c>
      <c r="E66" s="8">
        <v>300000</v>
      </c>
      <c r="F66" s="8">
        <v>0</v>
      </c>
      <c r="G66" s="8">
        <v>0</v>
      </c>
      <c r="H66" s="8">
        <v>0</v>
      </c>
      <c r="I66" s="8">
        <f t="shared" si="6"/>
        <v>0</v>
      </c>
      <c r="J66" s="8">
        <f t="shared" si="9"/>
        <v>300000</v>
      </c>
      <c r="K66" s="8">
        <v>0</v>
      </c>
      <c r="L66" s="8">
        <f t="shared" si="10"/>
        <v>0</v>
      </c>
      <c r="M66" s="24">
        <f t="shared" si="12"/>
        <v>0</v>
      </c>
      <c r="N66" s="8">
        <f t="shared" si="11"/>
        <v>300000</v>
      </c>
      <c r="O66" s="8">
        <f t="shared" si="13"/>
        <v>100</v>
      </c>
      <c r="P66" s="22">
        <v>20096</v>
      </c>
    </row>
    <row r="67" spans="1:16" x14ac:dyDescent="0.25">
      <c r="A67" s="4">
        <v>61</v>
      </c>
      <c r="B67" s="32" t="s">
        <v>41</v>
      </c>
      <c r="C67" s="8">
        <v>284688</v>
      </c>
      <c r="D67" s="8">
        <v>0</v>
      </c>
      <c r="E67" s="8">
        <v>284688</v>
      </c>
      <c r="F67" s="8">
        <v>0</v>
      </c>
      <c r="G67" s="8">
        <v>0</v>
      </c>
      <c r="H67" s="8">
        <v>0</v>
      </c>
      <c r="I67" s="8">
        <f t="shared" si="6"/>
        <v>0</v>
      </c>
      <c r="J67" s="8">
        <f t="shared" si="9"/>
        <v>284688</v>
      </c>
      <c r="K67" s="8">
        <v>0</v>
      </c>
      <c r="L67" s="8">
        <f t="shared" si="10"/>
        <v>0</v>
      </c>
      <c r="M67" s="24">
        <f t="shared" si="12"/>
        <v>0</v>
      </c>
      <c r="N67" s="8">
        <f t="shared" si="11"/>
        <v>284688</v>
      </c>
      <c r="O67" s="8">
        <f t="shared" si="13"/>
        <v>100</v>
      </c>
      <c r="P67" s="22">
        <v>60288</v>
      </c>
    </row>
    <row r="68" spans="1:16" x14ac:dyDescent="0.25">
      <c r="A68" s="4">
        <v>62</v>
      </c>
      <c r="B68" s="32" t="s">
        <v>22</v>
      </c>
      <c r="C68" s="8">
        <v>256027</v>
      </c>
      <c r="D68" s="8">
        <v>0</v>
      </c>
      <c r="E68" s="8">
        <v>256027</v>
      </c>
      <c r="F68" s="8">
        <v>0</v>
      </c>
      <c r="G68" s="8">
        <v>0</v>
      </c>
      <c r="H68" s="8">
        <v>0</v>
      </c>
      <c r="I68" s="8">
        <f t="shared" si="6"/>
        <v>0</v>
      </c>
      <c r="J68" s="8">
        <f t="shared" si="9"/>
        <v>256027</v>
      </c>
      <c r="K68" s="8">
        <v>0</v>
      </c>
      <c r="L68" s="8">
        <f t="shared" si="10"/>
        <v>0</v>
      </c>
      <c r="M68" s="24">
        <f t="shared" si="12"/>
        <v>0</v>
      </c>
      <c r="N68" s="8">
        <f t="shared" si="11"/>
        <v>256027</v>
      </c>
      <c r="O68" s="8">
        <f t="shared" si="13"/>
        <v>100</v>
      </c>
      <c r="P68" s="22">
        <v>0</v>
      </c>
    </row>
    <row r="69" spans="1:16" x14ac:dyDescent="0.25">
      <c r="A69" s="4">
        <v>63</v>
      </c>
      <c r="B69" s="32" t="s">
        <v>36</v>
      </c>
      <c r="C69" s="8">
        <v>221332</v>
      </c>
      <c r="D69" s="8">
        <v>0</v>
      </c>
      <c r="E69" s="8">
        <v>221332</v>
      </c>
      <c r="F69" s="8">
        <v>0</v>
      </c>
      <c r="G69" s="8">
        <v>0</v>
      </c>
      <c r="H69" s="8">
        <v>0</v>
      </c>
      <c r="I69" s="8">
        <f t="shared" si="6"/>
        <v>0</v>
      </c>
      <c r="J69" s="8">
        <f t="shared" si="9"/>
        <v>221332</v>
      </c>
      <c r="K69" s="8">
        <v>0</v>
      </c>
      <c r="L69" s="8">
        <f t="shared" si="10"/>
        <v>0</v>
      </c>
      <c r="M69" s="24">
        <f t="shared" si="12"/>
        <v>0</v>
      </c>
      <c r="N69" s="8">
        <f t="shared" si="11"/>
        <v>221332</v>
      </c>
      <c r="O69" s="8">
        <f t="shared" si="13"/>
        <v>100</v>
      </c>
      <c r="P69" s="22">
        <v>148496</v>
      </c>
    </row>
    <row r="70" spans="1:16" x14ac:dyDescent="0.25">
      <c r="A70" s="4">
        <v>64</v>
      </c>
      <c r="B70" s="32" t="s">
        <v>92</v>
      </c>
      <c r="C70" s="8">
        <v>221000</v>
      </c>
      <c r="D70" s="8">
        <v>0</v>
      </c>
      <c r="E70" s="8">
        <v>221000</v>
      </c>
      <c r="F70" s="8">
        <v>0</v>
      </c>
      <c r="G70" s="8">
        <v>0</v>
      </c>
      <c r="H70" s="8">
        <v>0</v>
      </c>
      <c r="I70" s="8">
        <f t="shared" si="6"/>
        <v>0</v>
      </c>
      <c r="J70" s="8">
        <f t="shared" si="9"/>
        <v>221000</v>
      </c>
      <c r="K70" s="8">
        <v>0</v>
      </c>
      <c r="L70" s="8">
        <f t="shared" si="10"/>
        <v>0</v>
      </c>
      <c r="M70" s="24">
        <f t="shared" si="12"/>
        <v>0</v>
      </c>
      <c r="N70" s="8">
        <f t="shared" si="11"/>
        <v>221000</v>
      </c>
      <c r="O70" s="8">
        <f t="shared" si="13"/>
        <v>100</v>
      </c>
      <c r="P70" s="22">
        <v>16250</v>
      </c>
    </row>
    <row r="71" spans="1:16" x14ac:dyDescent="0.25">
      <c r="A71" s="4">
        <v>65</v>
      </c>
      <c r="B71" s="32" t="s">
        <v>74</v>
      </c>
      <c r="C71" s="8">
        <v>220000</v>
      </c>
      <c r="D71" s="8">
        <v>0</v>
      </c>
      <c r="E71" s="8">
        <v>220000</v>
      </c>
      <c r="F71" s="8">
        <v>0</v>
      </c>
      <c r="G71" s="8">
        <v>0</v>
      </c>
      <c r="H71" s="8">
        <v>0</v>
      </c>
      <c r="I71" s="8">
        <f>R73</f>
        <v>0</v>
      </c>
      <c r="J71" s="8">
        <f t="shared" ref="J71:J104" si="14">E71-H71</f>
        <v>220000</v>
      </c>
      <c r="K71" s="8">
        <v>0</v>
      </c>
      <c r="L71" s="8">
        <f t="shared" ref="L71:L102" si="15">H71+K71</f>
        <v>0</v>
      </c>
      <c r="M71" s="24">
        <f t="shared" si="12"/>
        <v>0</v>
      </c>
      <c r="N71" s="8">
        <f t="shared" ref="N71:N104" si="16">E71-L71</f>
        <v>220000</v>
      </c>
      <c r="O71" s="8">
        <f t="shared" si="13"/>
        <v>100</v>
      </c>
      <c r="P71" s="22">
        <v>20096</v>
      </c>
    </row>
    <row r="72" spans="1:16" x14ac:dyDescent="0.25">
      <c r="A72" s="4">
        <v>66</v>
      </c>
      <c r="B72" s="32" t="s">
        <v>97</v>
      </c>
      <c r="C72" s="8">
        <v>200000</v>
      </c>
      <c r="D72" s="8">
        <v>0</v>
      </c>
      <c r="E72" s="8">
        <v>200000</v>
      </c>
      <c r="F72" s="8">
        <v>0</v>
      </c>
      <c r="G72" s="8">
        <v>0</v>
      </c>
      <c r="H72" s="8">
        <v>0</v>
      </c>
      <c r="I72" s="8">
        <f t="shared" ref="I72:I88" si="17">H72/E72*100</f>
        <v>0</v>
      </c>
      <c r="J72" s="8">
        <f t="shared" si="14"/>
        <v>200000</v>
      </c>
      <c r="K72" s="8">
        <v>0</v>
      </c>
      <c r="L72" s="8">
        <f t="shared" si="15"/>
        <v>0</v>
      </c>
      <c r="M72" s="24">
        <f t="shared" si="12"/>
        <v>0</v>
      </c>
      <c r="N72" s="8">
        <f t="shared" si="16"/>
        <v>200000</v>
      </c>
      <c r="O72" s="8">
        <f t="shared" si="13"/>
        <v>100</v>
      </c>
      <c r="P72" s="22">
        <v>0</v>
      </c>
    </row>
    <row r="73" spans="1:16" x14ac:dyDescent="0.25">
      <c r="A73" s="4">
        <v>67</v>
      </c>
      <c r="B73" s="32" t="s">
        <v>77</v>
      </c>
      <c r="C73" s="8">
        <v>168000</v>
      </c>
      <c r="D73" s="8">
        <v>10480</v>
      </c>
      <c r="E73" s="8">
        <v>178480</v>
      </c>
      <c r="F73" s="8">
        <v>0</v>
      </c>
      <c r="G73" s="8">
        <v>0</v>
      </c>
      <c r="H73" s="8">
        <v>0</v>
      </c>
      <c r="I73" s="8">
        <f t="shared" si="17"/>
        <v>0</v>
      </c>
      <c r="J73" s="8">
        <f t="shared" si="14"/>
        <v>178480</v>
      </c>
      <c r="K73" s="8">
        <v>0</v>
      </c>
      <c r="L73" s="8">
        <f t="shared" si="15"/>
        <v>0</v>
      </c>
      <c r="M73" s="24">
        <f t="shared" si="12"/>
        <v>0</v>
      </c>
      <c r="N73" s="8">
        <f t="shared" si="16"/>
        <v>178480</v>
      </c>
      <c r="O73" s="8">
        <f t="shared" si="13"/>
        <v>100</v>
      </c>
      <c r="P73" s="22">
        <v>100000</v>
      </c>
    </row>
    <row r="74" spans="1:16" x14ac:dyDescent="0.25">
      <c r="A74" s="4">
        <v>68</v>
      </c>
      <c r="B74" s="32" t="s">
        <v>33</v>
      </c>
      <c r="C74" s="8">
        <v>170000</v>
      </c>
      <c r="D74" s="8">
        <v>0</v>
      </c>
      <c r="E74" s="8">
        <v>170000</v>
      </c>
      <c r="F74" s="8">
        <v>0</v>
      </c>
      <c r="G74" s="8">
        <v>0</v>
      </c>
      <c r="H74" s="8">
        <v>0</v>
      </c>
      <c r="I74" s="8">
        <f t="shared" si="17"/>
        <v>0</v>
      </c>
      <c r="J74" s="8">
        <f t="shared" si="14"/>
        <v>170000</v>
      </c>
      <c r="K74" s="8">
        <v>0</v>
      </c>
      <c r="L74" s="8">
        <f t="shared" si="15"/>
        <v>0</v>
      </c>
      <c r="M74" s="24">
        <f t="shared" si="12"/>
        <v>0</v>
      </c>
      <c r="N74" s="8">
        <f t="shared" si="16"/>
        <v>170000</v>
      </c>
      <c r="O74" s="8">
        <f t="shared" si="13"/>
        <v>100</v>
      </c>
      <c r="P74" s="22">
        <v>86000</v>
      </c>
    </row>
    <row r="75" spans="1:16" x14ac:dyDescent="0.25">
      <c r="A75" s="4">
        <v>69</v>
      </c>
      <c r="B75" s="32" t="s">
        <v>57</v>
      </c>
      <c r="C75" s="8">
        <v>150000</v>
      </c>
      <c r="D75" s="8">
        <v>0</v>
      </c>
      <c r="E75" s="8">
        <v>150000</v>
      </c>
      <c r="F75" s="8">
        <v>0</v>
      </c>
      <c r="G75" s="8">
        <v>0</v>
      </c>
      <c r="H75" s="8">
        <v>0</v>
      </c>
      <c r="I75" s="8">
        <f t="shared" si="17"/>
        <v>0</v>
      </c>
      <c r="J75" s="8">
        <f t="shared" si="14"/>
        <v>150000</v>
      </c>
      <c r="K75" s="8">
        <v>0</v>
      </c>
      <c r="L75" s="8">
        <f t="shared" si="15"/>
        <v>0</v>
      </c>
      <c r="M75" s="24">
        <f t="shared" si="12"/>
        <v>0</v>
      </c>
      <c r="N75" s="8">
        <f t="shared" si="16"/>
        <v>150000</v>
      </c>
      <c r="O75" s="8">
        <f t="shared" si="13"/>
        <v>100</v>
      </c>
      <c r="P75" s="22">
        <v>75000</v>
      </c>
    </row>
    <row r="76" spans="1:16" x14ac:dyDescent="0.25">
      <c r="A76" s="4">
        <v>70</v>
      </c>
      <c r="B76" s="32" t="s">
        <v>16</v>
      </c>
      <c r="C76" s="8">
        <v>70994</v>
      </c>
      <c r="D76" s="8">
        <v>75104</v>
      </c>
      <c r="E76" s="8">
        <v>146098</v>
      </c>
      <c r="F76" s="8">
        <v>0</v>
      </c>
      <c r="G76" s="8">
        <v>0</v>
      </c>
      <c r="H76" s="8">
        <v>0</v>
      </c>
      <c r="I76" s="8">
        <f t="shared" si="17"/>
        <v>0</v>
      </c>
      <c r="J76" s="8">
        <f t="shared" si="14"/>
        <v>146098</v>
      </c>
      <c r="K76" s="8">
        <v>0</v>
      </c>
      <c r="L76" s="8">
        <f t="shared" si="15"/>
        <v>0</v>
      </c>
      <c r="M76" s="24">
        <f t="shared" si="12"/>
        <v>0</v>
      </c>
      <c r="N76" s="8">
        <f t="shared" si="16"/>
        <v>146098</v>
      </c>
      <c r="O76" s="8">
        <f t="shared" si="13"/>
        <v>100</v>
      </c>
      <c r="P76" s="22">
        <v>115186</v>
      </c>
    </row>
    <row r="77" spans="1:16" x14ac:dyDescent="0.25">
      <c r="A77" s="4">
        <v>71</v>
      </c>
      <c r="B77" s="32" t="s">
        <v>39</v>
      </c>
      <c r="C77" s="8">
        <v>137654</v>
      </c>
      <c r="D77" s="8">
        <v>0</v>
      </c>
      <c r="E77" s="8">
        <v>137654</v>
      </c>
      <c r="F77" s="8">
        <v>0</v>
      </c>
      <c r="G77" s="8">
        <v>0</v>
      </c>
      <c r="H77" s="8">
        <v>0</v>
      </c>
      <c r="I77" s="8">
        <f t="shared" si="17"/>
        <v>0</v>
      </c>
      <c r="J77" s="8">
        <f t="shared" si="14"/>
        <v>137654</v>
      </c>
      <c r="K77" s="8">
        <v>0</v>
      </c>
      <c r="L77" s="8">
        <f t="shared" si="15"/>
        <v>0</v>
      </c>
      <c r="M77" s="24">
        <f t="shared" si="12"/>
        <v>0</v>
      </c>
      <c r="N77" s="8">
        <f t="shared" si="16"/>
        <v>137654</v>
      </c>
      <c r="O77" s="8">
        <f t="shared" si="13"/>
        <v>100</v>
      </c>
      <c r="P77" s="22">
        <v>0</v>
      </c>
    </row>
    <row r="78" spans="1:16" x14ac:dyDescent="0.25">
      <c r="A78" s="4">
        <v>72</v>
      </c>
      <c r="B78" s="32" t="s">
        <v>109</v>
      </c>
      <c r="C78" s="8">
        <v>105596</v>
      </c>
      <c r="D78" s="8">
        <v>0</v>
      </c>
      <c r="E78" s="8">
        <v>105596</v>
      </c>
      <c r="F78" s="8">
        <v>0</v>
      </c>
      <c r="G78" s="8">
        <v>0</v>
      </c>
      <c r="H78" s="8">
        <v>0</v>
      </c>
      <c r="I78" s="8">
        <f t="shared" si="17"/>
        <v>0</v>
      </c>
      <c r="J78" s="8">
        <f t="shared" si="14"/>
        <v>105596</v>
      </c>
      <c r="K78" s="8">
        <v>0</v>
      </c>
      <c r="L78" s="8">
        <f t="shared" si="15"/>
        <v>0</v>
      </c>
      <c r="M78" s="24">
        <f t="shared" si="12"/>
        <v>0</v>
      </c>
      <c r="N78" s="8">
        <f t="shared" si="16"/>
        <v>105596</v>
      </c>
      <c r="O78" s="8">
        <f t="shared" si="13"/>
        <v>100</v>
      </c>
      <c r="P78" s="22">
        <v>0</v>
      </c>
    </row>
    <row r="79" spans="1:16" x14ac:dyDescent="0.25">
      <c r="A79" s="4">
        <v>73</v>
      </c>
      <c r="B79" s="32" t="s">
        <v>47</v>
      </c>
      <c r="C79" s="8">
        <v>91726</v>
      </c>
      <c r="D79" s="8">
        <v>12500</v>
      </c>
      <c r="E79" s="8">
        <v>104226</v>
      </c>
      <c r="F79" s="8">
        <v>0</v>
      </c>
      <c r="G79" s="8">
        <v>0</v>
      </c>
      <c r="H79" s="8">
        <v>0</v>
      </c>
      <c r="I79" s="8">
        <f t="shared" si="17"/>
        <v>0</v>
      </c>
      <c r="J79" s="8">
        <f t="shared" si="14"/>
        <v>104226</v>
      </c>
      <c r="K79" s="8">
        <v>0</v>
      </c>
      <c r="L79" s="8">
        <f t="shared" si="15"/>
        <v>0</v>
      </c>
      <c r="M79" s="24">
        <f t="shared" si="12"/>
        <v>0</v>
      </c>
      <c r="N79" s="8">
        <f t="shared" si="16"/>
        <v>104226</v>
      </c>
      <c r="O79" s="8">
        <f t="shared" si="13"/>
        <v>100</v>
      </c>
      <c r="P79" s="22">
        <v>58456</v>
      </c>
    </row>
    <row r="80" spans="1:16" x14ac:dyDescent="0.25">
      <c r="A80" s="4">
        <v>74</v>
      </c>
      <c r="B80" s="32" t="s">
        <v>64</v>
      </c>
      <c r="C80" s="8">
        <v>82279</v>
      </c>
      <c r="D80" s="8">
        <v>0</v>
      </c>
      <c r="E80" s="8">
        <v>82279</v>
      </c>
      <c r="F80" s="8">
        <v>0</v>
      </c>
      <c r="G80" s="8">
        <v>0</v>
      </c>
      <c r="H80" s="8">
        <v>0</v>
      </c>
      <c r="I80" s="8">
        <f t="shared" si="17"/>
        <v>0</v>
      </c>
      <c r="J80" s="8">
        <f t="shared" si="14"/>
        <v>82279</v>
      </c>
      <c r="K80" s="8">
        <v>0</v>
      </c>
      <c r="L80" s="8">
        <f t="shared" si="15"/>
        <v>0</v>
      </c>
      <c r="M80" s="24">
        <f t="shared" si="12"/>
        <v>0</v>
      </c>
      <c r="N80" s="8">
        <f t="shared" si="16"/>
        <v>82279</v>
      </c>
      <c r="O80" s="8">
        <f t="shared" si="13"/>
        <v>100</v>
      </c>
      <c r="P80" s="22">
        <v>41142</v>
      </c>
    </row>
    <row r="81" spans="1:16" x14ac:dyDescent="0.25">
      <c r="A81" s="4">
        <v>75</v>
      </c>
      <c r="B81" s="32" t="s">
        <v>48</v>
      </c>
      <c r="C81" s="8">
        <v>65000</v>
      </c>
      <c r="D81" s="8">
        <v>0</v>
      </c>
      <c r="E81" s="8">
        <v>65000</v>
      </c>
      <c r="F81" s="8">
        <v>0</v>
      </c>
      <c r="G81" s="8">
        <v>0</v>
      </c>
      <c r="H81" s="8">
        <v>0</v>
      </c>
      <c r="I81" s="8">
        <f t="shared" si="17"/>
        <v>0</v>
      </c>
      <c r="J81" s="8">
        <f t="shared" si="14"/>
        <v>65000</v>
      </c>
      <c r="K81" s="8">
        <v>0</v>
      </c>
      <c r="L81" s="8">
        <f t="shared" si="15"/>
        <v>0</v>
      </c>
      <c r="M81" s="24">
        <f t="shared" si="12"/>
        <v>0</v>
      </c>
      <c r="N81" s="8">
        <f t="shared" si="16"/>
        <v>65000</v>
      </c>
      <c r="O81" s="8">
        <f t="shared" si="13"/>
        <v>100</v>
      </c>
      <c r="P81" s="22">
        <v>50240</v>
      </c>
    </row>
    <row r="82" spans="1:16" x14ac:dyDescent="0.25">
      <c r="A82" s="4">
        <v>76</v>
      </c>
      <c r="B82" s="32" t="s">
        <v>28</v>
      </c>
      <c r="C82" s="8">
        <v>63530</v>
      </c>
      <c r="D82" s="8">
        <v>0</v>
      </c>
      <c r="E82" s="8">
        <v>63530</v>
      </c>
      <c r="F82" s="8">
        <v>0</v>
      </c>
      <c r="G82" s="8">
        <v>0</v>
      </c>
      <c r="H82" s="8">
        <v>0</v>
      </c>
      <c r="I82" s="8">
        <f t="shared" si="17"/>
        <v>0</v>
      </c>
      <c r="J82" s="8">
        <f t="shared" si="14"/>
        <v>63530</v>
      </c>
      <c r="K82" s="8">
        <v>0</v>
      </c>
      <c r="L82" s="8">
        <f t="shared" si="15"/>
        <v>0</v>
      </c>
      <c r="M82" s="24">
        <f t="shared" si="12"/>
        <v>0</v>
      </c>
      <c r="N82" s="8">
        <f t="shared" si="16"/>
        <v>63530</v>
      </c>
      <c r="O82" s="8">
        <f t="shared" si="13"/>
        <v>100</v>
      </c>
      <c r="P82" s="22">
        <v>0</v>
      </c>
    </row>
    <row r="83" spans="1:16" x14ac:dyDescent="0.25">
      <c r="A83" s="4">
        <v>77</v>
      </c>
      <c r="B83" s="32" t="s">
        <v>93</v>
      </c>
      <c r="C83" s="8">
        <v>48878</v>
      </c>
      <c r="D83" s="8">
        <v>0</v>
      </c>
      <c r="E83" s="8">
        <v>48878</v>
      </c>
      <c r="F83" s="8">
        <v>0</v>
      </c>
      <c r="G83" s="8">
        <v>0</v>
      </c>
      <c r="H83" s="8">
        <v>0</v>
      </c>
      <c r="I83" s="8">
        <f t="shared" si="17"/>
        <v>0</v>
      </c>
      <c r="J83" s="8">
        <f t="shared" si="14"/>
        <v>48878</v>
      </c>
      <c r="K83" s="8">
        <v>0</v>
      </c>
      <c r="L83" s="8">
        <f t="shared" si="15"/>
        <v>0</v>
      </c>
      <c r="M83" s="24">
        <f t="shared" si="12"/>
        <v>0</v>
      </c>
      <c r="N83" s="8">
        <f t="shared" si="16"/>
        <v>48878</v>
      </c>
      <c r="O83" s="8">
        <f t="shared" si="13"/>
        <v>100</v>
      </c>
      <c r="P83" s="22">
        <v>0</v>
      </c>
    </row>
    <row r="84" spans="1:16" ht="15.6" customHeight="1" x14ac:dyDescent="0.25">
      <c r="A84" s="4">
        <v>78</v>
      </c>
      <c r="B84" s="32" t="s">
        <v>73</v>
      </c>
      <c r="C84" s="8">
        <v>40000</v>
      </c>
      <c r="D84" s="8">
        <v>0</v>
      </c>
      <c r="E84" s="8">
        <v>40000</v>
      </c>
      <c r="F84" s="8">
        <v>0</v>
      </c>
      <c r="G84" s="8">
        <v>0</v>
      </c>
      <c r="H84" s="8">
        <v>0</v>
      </c>
      <c r="I84" s="8">
        <f t="shared" si="17"/>
        <v>0</v>
      </c>
      <c r="J84" s="8">
        <f t="shared" si="14"/>
        <v>40000</v>
      </c>
      <c r="K84" s="8">
        <v>0</v>
      </c>
      <c r="L84" s="8">
        <f t="shared" si="15"/>
        <v>0</v>
      </c>
      <c r="M84" s="24">
        <f t="shared" si="12"/>
        <v>0</v>
      </c>
      <c r="N84" s="8">
        <f t="shared" si="16"/>
        <v>40000</v>
      </c>
      <c r="O84" s="8">
        <f t="shared" si="13"/>
        <v>100</v>
      </c>
      <c r="P84" s="22">
        <v>0</v>
      </c>
    </row>
    <row r="85" spans="1:16" x14ac:dyDescent="0.25">
      <c r="A85" s="4">
        <v>79</v>
      </c>
      <c r="B85" s="32" t="s">
        <v>55</v>
      </c>
      <c r="C85" s="8">
        <v>6766</v>
      </c>
      <c r="D85" s="8">
        <v>30144</v>
      </c>
      <c r="E85" s="8">
        <v>36910</v>
      </c>
      <c r="F85" s="8">
        <v>0</v>
      </c>
      <c r="G85" s="8">
        <v>0</v>
      </c>
      <c r="H85" s="8">
        <v>0</v>
      </c>
      <c r="I85" s="8">
        <f t="shared" si="17"/>
        <v>0</v>
      </c>
      <c r="J85" s="8">
        <f t="shared" si="14"/>
        <v>36910</v>
      </c>
      <c r="K85" s="8">
        <v>0</v>
      </c>
      <c r="L85" s="8">
        <f t="shared" si="15"/>
        <v>0</v>
      </c>
      <c r="M85" s="24">
        <f t="shared" si="12"/>
        <v>0</v>
      </c>
      <c r="N85" s="8">
        <f t="shared" si="16"/>
        <v>36910</v>
      </c>
      <c r="O85" s="8">
        <f t="shared" si="13"/>
        <v>100</v>
      </c>
      <c r="P85" s="22">
        <v>4500</v>
      </c>
    </row>
    <row r="86" spans="1:16" x14ac:dyDescent="0.25">
      <c r="A86" s="4">
        <v>80</v>
      </c>
      <c r="B86" s="32" t="s">
        <v>106</v>
      </c>
      <c r="C86" s="8">
        <v>0</v>
      </c>
      <c r="D86" s="8">
        <v>30144</v>
      </c>
      <c r="E86" s="8">
        <v>30144</v>
      </c>
      <c r="F86" s="8">
        <v>0</v>
      </c>
      <c r="G86" s="8">
        <v>0</v>
      </c>
      <c r="H86" s="8">
        <v>0</v>
      </c>
      <c r="I86" s="8">
        <f t="shared" si="17"/>
        <v>0</v>
      </c>
      <c r="J86" s="8">
        <f t="shared" si="14"/>
        <v>30144</v>
      </c>
      <c r="K86" s="8">
        <v>0</v>
      </c>
      <c r="L86" s="8">
        <f t="shared" si="15"/>
        <v>0</v>
      </c>
      <c r="M86" s="24">
        <f t="shared" si="12"/>
        <v>0</v>
      </c>
      <c r="N86" s="8">
        <f t="shared" si="16"/>
        <v>30144</v>
      </c>
      <c r="O86" s="8">
        <f t="shared" si="13"/>
        <v>100</v>
      </c>
      <c r="P86" s="22">
        <v>30144</v>
      </c>
    </row>
    <row r="87" spans="1:16" x14ac:dyDescent="0.25">
      <c r="A87" s="4">
        <v>81</v>
      </c>
      <c r="B87" s="32" t="s">
        <v>110</v>
      </c>
      <c r="C87" s="8">
        <v>12000</v>
      </c>
      <c r="D87" s="8">
        <v>0</v>
      </c>
      <c r="E87" s="8">
        <v>12000</v>
      </c>
      <c r="F87" s="8">
        <v>0</v>
      </c>
      <c r="G87" s="8">
        <v>0</v>
      </c>
      <c r="H87" s="8">
        <v>0</v>
      </c>
      <c r="I87" s="8">
        <f t="shared" si="17"/>
        <v>0</v>
      </c>
      <c r="J87" s="8">
        <f t="shared" si="14"/>
        <v>12000</v>
      </c>
      <c r="K87" s="8">
        <v>0</v>
      </c>
      <c r="L87" s="8">
        <f t="shared" si="15"/>
        <v>0</v>
      </c>
      <c r="M87" s="24">
        <f t="shared" si="12"/>
        <v>0</v>
      </c>
      <c r="N87" s="8">
        <f t="shared" si="16"/>
        <v>12000</v>
      </c>
      <c r="O87" s="8">
        <f t="shared" si="13"/>
        <v>100</v>
      </c>
      <c r="P87" s="22">
        <v>6000</v>
      </c>
    </row>
    <row r="88" spans="1:16" x14ac:dyDescent="0.25">
      <c r="A88" s="33">
        <v>82</v>
      </c>
      <c r="B88" s="34" t="s">
        <v>86</v>
      </c>
      <c r="C88" s="28">
        <v>10000</v>
      </c>
      <c r="D88" s="28">
        <v>0</v>
      </c>
      <c r="E88" s="28">
        <v>10000</v>
      </c>
      <c r="F88" s="28">
        <v>0</v>
      </c>
      <c r="G88" s="28">
        <v>0</v>
      </c>
      <c r="H88" s="28">
        <v>0</v>
      </c>
      <c r="I88" s="28">
        <f t="shared" si="17"/>
        <v>0</v>
      </c>
      <c r="J88" s="28">
        <f t="shared" si="14"/>
        <v>10000</v>
      </c>
      <c r="K88" s="28">
        <v>0</v>
      </c>
      <c r="L88" s="28">
        <f t="shared" si="15"/>
        <v>0</v>
      </c>
      <c r="M88" s="29">
        <f t="shared" si="12"/>
        <v>0</v>
      </c>
      <c r="N88" s="28">
        <f t="shared" si="16"/>
        <v>10000</v>
      </c>
      <c r="O88" s="28">
        <f t="shared" si="13"/>
        <v>100</v>
      </c>
      <c r="P88" s="31">
        <v>0</v>
      </c>
    </row>
    <row r="89" spans="1:16" s="30" customFormat="1" x14ac:dyDescent="0.25">
      <c r="A89" s="35">
        <v>83</v>
      </c>
      <c r="B89" s="36" t="s">
        <v>112</v>
      </c>
      <c r="C89" s="25">
        <v>1000000</v>
      </c>
      <c r="D89" s="25">
        <v>-1000000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f t="shared" si="14"/>
        <v>0</v>
      </c>
      <c r="K89" s="25">
        <v>0</v>
      </c>
      <c r="L89" s="25">
        <f t="shared" si="15"/>
        <v>0</v>
      </c>
      <c r="M89" s="26">
        <v>0</v>
      </c>
      <c r="N89" s="25">
        <f t="shared" si="16"/>
        <v>0</v>
      </c>
      <c r="O89" s="25">
        <v>0</v>
      </c>
      <c r="P89" s="27">
        <v>3055680</v>
      </c>
    </row>
    <row r="90" spans="1:16" s="30" customFormat="1" x14ac:dyDescent="0.25">
      <c r="A90" s="35">
        <v>84</v>
      </c>
      <c r="B90" s="36" t="s">
        <v>81</v>
      </c>
      <c r="C90" s="25">
        <v>269536</v>
      </c>
      <c r="D90" s="25">
        <v>-269536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f t="shared" si="14"/>
        <v>0</v>
      </c>
      <c r="K90" s="25">
        <v>0</v>
      </c>
      <c r="L90" s="25">
        <f t="shared" si="15"/>
        <v>0</v>
      </c>
      <c r="M90" s="26">
        <v>0</v>
      </c>
      <c r="N90" s="25">
        <f t="shared" si="16"/>
        <v>0</v>
      </c>
      <c r="O90" s="25">
        <v>0</v>
      </c>
      <c r="P90" s="27">
        <v>0</v>
      </c>
    </row>
    <row r="91" spans="1:16" x14ac:dyDescent="0.25">
      <c r="A91" s="35">
        <v>85</v>
      </c>
      <c r="B91" s="36" t="s">
        <v>119</v>
      </c>
      <c r="C91" s="25">
        <v>17500</v>
      </c>
      <c r="D91" s="25">
        <v>-17500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f t="shared" si="14"/>
        <v>0</v>
      </c>
      <c r="K91" s="25">
        <v>0</v>
      </c>
      <c r="L91" s="25">
        <f t="shared" si="15"/>
        <v>0</v>
      </c>
      <c r="M91" s="26">
        <v>0</v>
      </c>
      <c r="N91" s="25">
        <f t="shared" si="16"/>
        <v>0</v>
      </c>
      <c r="O91" s="25">
        <v>0</v>
      </c>
      <c r="P91" s="27">
        <v>0</v>
      </c>
    </row>
    <row r="92" spans="1:16" x14ac:dyDescent="0.25">
      <c r="A92" s="4">
        <v>86</v>
      </c>
      <c r="B92" s="32" t="s">
        <v>30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f t="shared" si="14"/>
        <v>0</v>
      </c>
      <c r="K92" s="8">
        <v>0</v>
      </c>
      <c r="L92" s="8">
        <f t="shared" si="15"/>
        <v>0</v>
      </c>
      <c r="M92" s="24">
        <v>0</v>
      </c>
      <c r="N92" s="8">
        <f t="shared" si="16"/>
        <v>0</v>
      </c>
      <c r="O92" s="8">
        <v>0</v>
      </c>
      <c r="P92" s="22">
        <v>0</v>
      </c>
    </row>
    <row r="93" spans="1:16" x14ac:dyDescent="0.25">
      <c r="A93" s="4">
        <v>87</v>
      </c>
      <c r="B93" s="32" t="s">
        <v>104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f t="shared" si="14"/>
        <v>0</v>
      </c>
      <c r="K93" s="8">
        <v>0</v>
      </c>
      <c r="L93" s="8">
        <f t="shared" si="15"/>
        <v>0</v>
      </c>
      <c r="M93" s="24">
        <v>0</v>
      </c>
      <c r="N93" s="8">
        <f t="shared" si="16"/>
        <v>0</v>
      </c>
      <c r="O93" s="8">
        <v>0</v>
      </c>
      <c r="P93" s="22">
        <v>0</v>
      </c>
    </row>
    <row r="94" spans="1:16" x14ac:dyDescent="0.25">
      <c r="A94" s="4">
        <v>88</v>
      </c>
      <c r="B94" s="32" t="s">
        <v>27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f t="shared" si="14"/>
        <v>0</v>
      </c>
      <c r="K94" s="8">
        <v>0</v>
      </c>
      <c r="L94" s="8">
        <f t="shared" si="15"/>
        <v>0</v>
      </c>
      <c r="M94" s="24">
        <v>0</v>
      </c>
      <c r="N94" s="8">
        <f t="shared" si="16"/>
        <v>0</v>
      </c>
      <c r="O94" s="8">
        <v>0</v>
      </c>
      <c r="P94" s="22">
        <v>0</v>
      </c>
    </row>
    <row r="95" spans="1:16" x14ac:dyDescent="0.25">
      <c r="A95" s="4">
        <v>89</v>
      </c>
      <c r="B95" s="32" t="s">
        <v>103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f t="shared" si="14"/>
        <v>0</v>
      </c>
      <c r="K95" s="8">
        <v>0</v>
      </c>
      <c r="L95" s="8">
        <f t="shared" si="15"/>
        <v>0</v>
      </c>
      <c r="M95" s="24">
        <v>0</v>
      </c>
      <c r="N95" s="8">
        <f t="shared" si="16"/>
        <v>0</v>
      </c>
      <c r="O95" s="8">
        <v>0</v>
      </c>
      <c r="P95" s="22">
        <v>0</v>
      </c>
    </row>
    <row r="96" spans="1:16" x14ac:dyDescent="0.25">
      <c r="A96" s="4">
        <v>90</v>
      </c>
      <c r="B96" s="32" t="s">
        <v>37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f t="shared" si="14"/>
        <v>0</v>
      </c>
      <c r="K96" s="8">
        <v>0</v>
      </c>
      <c r="L96" s="8">
        <f t="shared" si="15"/>
        <v>0</v>
      </c>
      <c r="M96" s="24">
        <v>0</v>
      </c>
      <c r="N96" s="8">
        <f t="shared" si="16"/>
        <v>0</v>
      </c>
      <c r="O96" s="8">
        <v>0</v>
      </c>
      <c r="P96" s="22">
        <v>0</v>
      </c>
    </row>
    <row r="97" spans="1:16" x14ac:dyDescent="0.25">
      <c r="A97" s="4">
        <v>91</v>
      </c>
      <c r="B97" s="32" t="s">
        <v>107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f t="shared" si="14"/>
        <v>0</v>
      </c>
      <c r="K97" s="8">
        <v>0</v>
      </c>
      <c r="L97" s="8">
        <f t="shared" si="15"/>
        <v>0</v>
      </c>
      <c r="M97" s="24">
        <v>0</v>
      </c>
      <c r="N97" s="8">
        <f t="shared" si="16"/>
        <v>0</v>
      </c>
      <c r="O97" s="8">
        <v>0</v>
      </c>
      <c r="P97" s="22">
        <v>0</v>
      </c>
    </row>
    <row r="98" spans="1:16" x14ac:dyDescent="0.25">
      <c r="A98" s="4">
        <v>92</v>
      </c>
      <c r="B98" s="32" t="s">
        <v>45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f t="shared" si="14"/>
        <v>0</v>
      </c>
      <c r="K98" s="8">
        <v>0</v>
      </c>
      <c r="L98" s="8">
        <f t="shared" si="15"/>
        <v>0</v>
      </c>
      <c r="M98" s="24">
        <v>0</v>
      </c>
      <c r="N98" s="8">
        <f t="shared" si="16"/>
        <v>0</v>
      </c>
      <c r="O98" s="8">
        <v>0</v>
      </c>
      <c r="P98" s="22">
        <v>64000</v>
      </c>
    </row>
    <row r="99" spans="1:16" x14ac:dyDescent="0.25">
      <c r="A99" s="4">
        <v>93</v>
      </c>
      <c r="B99" s="32" t="s">
        <v>84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f t="shared" si="14"/>
        <v>0</v>
      </c>
      <c r="K99" s="8">
        <v>0</v>
      </c>
      <c r="L99" s="8">
        <f t="shared" si="15"/>
        <v>0</v>
      </c>
      <c r="M99" s="24">
        <v>0</v>
      </c>
      <c r="N99" s="8">
        <f t="shared" si="16"/>
        <v>0</v>
      </c>
      <c r="O99" s="8">
        <v>0</v>
      </c>
      <c r="P99" s="22">
        <v>0</v>
      </c>
    </row>
    <row r="100" spans="1:16" x14ac:dyDescent="0.25">
      <c r="A100" s="4">
        <v>94</v>
      </c>
      <c r="B100" s="32" t="s">
        <v>34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f t="shared" si="14"/>
        <v>0</v>
      </c>
      <c r="K100" s="8">
        <v>0</v>
      </c>
      <c r="L100" s="8">
        <f t="shared" si="15"/>
        <v>0</v>
      </c>
      <c r="M100" s="24">
        <v>0</v>
      </c>
      <c r="N100" s="8">
        <f t="shared" si="16"/>
        <v>0</v>
      </c>
      <c r="O100" s="8">
        <v>0</v>
      </c>
      <c r="P100" s="22">
        <v>0</v>
      </c>
    </row>
    <row r="101" spans="1:16" x14ac:dyDescent="0.25">
      <c r="A101" s="4">
        <v>95</v>
      </c>
      <c r="B101" s="32" t="s">
        <v>29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f t="shared" si="14"/>
        <v>0</v>
      </c>
      <c r="K101" s="8">
        <v>0</v>
      </c>
      <c r="L101" s="8">
        <f t="shared" si="15"/>
        <v>0</v>
      </c>
      <c r="M101" s="24">
        <v>0</v>
      </c>
      <c r="N101" s="8">
        <f t="shared" si="16"/>
        <v>0</v>
      </c>
      <c r="O101" s="8">
        <v>0</v>
      </c>
      <c r="P101" s="22">
        <v>0</v>
      </c>
    </row>
    <row r="102" spans="1:16" x14ac:dyDescent="0.25">
      <c r="A102" s="4">
        <v>96</v>
      </c>
      <c r="B102" s="32" t="s">
        <v>75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f t="shared" si="14"/>
        <v>0</v>
      </c>
      <c r="K102" s="8">
        <v>0</v>
      </c>
      <c r="L102" s="8">
        <f t="shared" si="15"/>
        <v>0</v>
      </c>
      <c r="M102" s="24">
        <v>0</v>
      </c>
      <c r="N102" s="8">
        <f t="shared" si="16"/>
        <v>0</v>
      </c>
      <c r="O102" s="8">
        <v>0</v>
      </c>
      <c r="P102" s="22">
        <v>0</v>
      </c>
    </row>
    <row r="103" spans="1:16" x14ac:dyDescent="0.25">
      <c r="A103" s="4">
        <v>97</v>
      </c>
      <c r="B103" s="32" t="s">
        <v>58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f t="shared" si="14"/>
        <v>0</v>
      </c>
      <c r="K103" s="8">
        <v>0</v>
      </c>
      <c r="L103" s="8">
        <f t="shared" ref="L103:L104" si="18">H103+K103</f>
        <v>0</v>
      </c>
      <c r="M103" s="24">
        <v>0</v>
      </c>
      <c r="N103" s="8">
        <f t="shared" si="16"/>
        <v>0</v>
      </c>
      <c r="O103" s="8">
        <v>0</v>
      </c>
      <c r="P103" s="22">
        <v>0</v>
      </c>
    </row>
    <row r="104" spans="1:16" x14ac:dyDescent="0.25">
      <c r="A104" s="4">
        <v>98</v>
      </c>
      <c r="B104" s="32" t="s">
        <v>32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f t="shared" si="14"/>
        <v>0</v>
      </c>
      <c r="K104" s="8">
        <v>0</v>
      </c>
      <c r="L104" s="8">
        <f t="shared" si="18"/>
        <v>0</v>
      </c>
      <c r="M104" s="24">
        <v>0</v>
      </c>
      <c r="N104" s="8">
        <f t="shared" si="16"/>
        <v>0</v>
      </c>
      <c r="O104" s="8">
        <v>0</v>
      </c>
      <c r="P104" s="22">
        <v>0</v>
      </c>
    </row>
    <row r="105" spans="1:16" ht="30" customHeight="1" thickBot="1" x14ac:dyDescent="0.3">
      <c r="B105" s="16" t="s">
        <v>99</v>
      </c>
      <c r="C105" s="14">
        <f t="shared" ref="C105:H105" si="19">SUM(C7:C104)</f>
        <v>106414257.04000001</v>
      </c>
      <c r="D105" s="14">
        <f t="shared" si="19"/>
        <v>-4117454.79</v>
      </c>
      <c r="E105" s="15">
        <f t="shared" si="19"/>
        <v>102296802.25</v>
      </c>
      <c r="F105" s="14">
        <f t="shared" si="19"/>
        <v>6669586.4100000001</v>
      </c>
      <c r="G105" s="14">
        <f t="shared" si="19"/>
        <v>0</v>
      </c>
      <c r="H105" s="19">
        <f t="shared" si="19"/>
        <v>6669586.4100000001</v>
      </c>
      <c r="I105" s="18">
        <f>H105/E105*100</f>
        <v>6.5198386101067012</v>
      </c>
      <c r="J105" s="17">
        <f t="shared" ref="J105" si="20">E105-H105</f>
        <v>95627215.840000004</v>
      </c>
      <c r="K105" s="19">
        <f>SUM(K7:K104)</f>
        <v>144484.48000000001</v>
      </c>
      <c r="L105" s="15">
        <f t="shared" ref="L105" si="21">H105+K105</f>
        <v>6814070.8900000006</v>
      </c>
      <c r="M105" s="17">
        <f>L105/E105*100</f>
        <v>6.6610790759102159</v>
      </c>
      <c r="N105" s="17">
        <f t="shared" ref="N105" si="22">E105-L105</f>
        <v>95482731.359999999</v>
      </c>
      <c r="O105" s="17">
        <f>N105/E105*100</f>
        <v>93.338920924089791</v>
      </c>
      <c r="P105" s="20">
        <f>SUM(P7:P104)</f>
        <v>28673033.220000003</v>
      </c>
    </row>
    <row r="106" spans="1:16" ht="15.75" thickTop="1" x14ac:dyDescent="0.25">
      <c r="A106" s="4"/>
      <c r="B106" s="13" t="s">
        <v>100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8" spans="1:16" x14ac:dyDescent="0.25">
      <c r="C108" s="1"/>
      <c r="D108" s="1"/>
      <c r="E108" s="1"/>
      <c r="F108" s="1"/>
      <c r="H108" s="1"/>
      <c r="J108" s="1"/>
      <c r="K108" s="1"/>
      <c r="L108" s="1"/>
      <c r="M108" s="1"/>
      <c r="N108" s="1"/>
      <c r="P108" s="1"/>
    </row>
  </sheetData>
  <sortState ref="A7:P104">
    <sortCondition descending="1" ref="L7:L104"/>
    <sortCondition descending="1" ref="E7:E104"/>
    <sortCondition descending="1" ref="C7:C104"/>
    <sortCondition ref="B7:B104"/>
  </sortState>
  <mergeCells count="5">
    <mergeCell ref="C5:K5"/>
    <mergeCell ref="B1:P1"/>
    <mergeCell ref="B2:P2"/>
    <mergeCell ref="B3:P3"/>
    <mergeCell ref="B4:P4"/>
  </mergeCells>
  <printOptions horizontalCentered="1"/>
  <pageMargins left="0.39370078740157483" right="0.39370078740157483" top="0.74803149606299213" bottom="0.74803149606299213" header="0.31496062992125984" footer="0.31496062992125984"/>
  <pageSetup scale="47" orientation="landscape" r:id="rId1"/>
  <headerFooter>
    <oddFooter>&amp;L&amp;F /
&amp;A&amp;CUCEMGP - JJAR&amp;R&amp;P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Gral P-33605 JUNIO-23</vt:lpstr>
      <vt:lpstr>'Ppto Gral P-33605 JUNIO-23'!Títulos_a_imprimir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DC-1141-2022</dc:creator>
  <cp:lastModifiedBy>Arturo Jaime</cp:lastModifiedBy>
  <dcterms:created xsi:type="dcterms:W3CDTF">2023-03-01T19:14:40Z</dcterms:created>
  <dcterms:modified xsi:type="dcterms:W3CDTF">2023-10-09T18:13:13Z</dcterms:modified>
</cp:coreProperties>
</file>