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Dirección de Transparencia en la Gestión Pública\INFORME FINAL\"/>
    </mc:Choice>
  </mc:AlternateContent>
  <bookViews>
    <workbookView xWindow="0" yWindow="0" windowWidth="20490" windowHeight="7620"/>
  </bookViews>
  <sheets>
    <sheet name="PTGADA_noviembre 2024" sheetId="2" r:id="rId1"/>
    <sheet name="Validación" sheetId="3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'PTGADA_noviembre 2024'!$A$4:$AY$283</definedName>
    <definedName name="_xlnm.Print_Area" localSheetId="0">'PTGADA_noviembre 2024'!$A$24:$AF$269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69" i="2" l="1"/>
  <c r="AC265" i="2"/>
  <c r="AC235" i="2"/>
  <c r="AC234" i="2"/>
  <c r="AC233" i="2"/>
  <c r="AC231" i="2"/>
  <c r="AC230" i="2"/>
  <c r="AC226" i="2"/>
  <c r="AC224" i="2"/>
  <c r="AC213" i="2"/>
  <c r="AC209" i="2"/>
  <c r="AC208" i="2"/>
  <c r="AC197" i="2"/>
  <c r="AC196" i="2"/>
  <c r="AC195" i="2"/>
  <c r="AC194" i="2"/>
  <c r="AC193" i="2"/>
  <c r="AC190" i="2"/>
  <c r="AC187" i="2"/>
  <c r="AC186" i="2"/>
  <c r="AC184" i="2"/>
  <c r="AC182" i="2"/>
  <c r="AC181" i="2"/>
  <c r="AC180" i="2"/>
  <c r="AC177" i="2"/>
  <c r="AC171" i="2"/>
  <c r="AC169" i="2"/>
  <c r="AC167" i="2"/>
  <c r="AC166" i="2"/>
  <c r="AC164" i="2"/>
  <c r="AC163" i="2"/>
  <c r="AC162" i="2"/>
  <c r="AC161" i="2"/>
  <c r="AC159" i="2"/>
  <c r="AC154" i="2"/>
  <c r="AC153" i="2"/>
  <c r="AC152" i="2"/>
  <c r="AC145" i="2"/>
  <c r="AC141" i="2"/>
  <c r="AC135" i="2"/>
  <c r="AC130" i="2"/>
  <c r="AC129" i="2"/>
  <c r="AC128" i="2"/>
  <c r="AC126" i="2"/>
  <c r="AC121" i="2"/>
  <c r="AC115" i="2"/>
  <c r="AC106" i="2"/>
  <c r="AC103" i="2"/>
  <c r="AC102" i="2"/>
  <c r="AC100" i="2"/>
  <c r="AC89" i="2"/>
  <c r="AC88" i="2"/>
  <c r="AC82" i="2"/>
  <c r="AC68" i="2"/>
  <c r="AC67" i="2"/>
  <c r="AC66" i="2"/>
  <c r="AC65" i="2"/>
  <c r="AC61" i="2"/>
  <c r="AC59" i="2"/>
  <c r="AC52" i="2"/>
  <c r="AC37" i="2"/>
  <c r="AC29" i="2"/>
  <c r="AC23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A269" i="2"/>
  <c r="AA265" i="2"/>
  <c r="AA235" i="2"/>
  <c r="AA234" i="2"/>
  <c r="AA233" i="2"/>
  <c r="AA231" i="2"/>
  <c r="AA230" i="2"/>
  <c r="AA226" i="2"/>
  <c r="AA224" i="2"/>
  <c r="AA213" i="2"/>
  <c r="AA209" i="2"/>
  <c r="AA208" i="2"/>
  <c r="AA197" i="2"/>
  <c r="AA196" i="2"/>
  <c r="AA195" i="2"/>
  <c r="AA194" i="2"/>
  <c r="AA193" i="2"/>
  <c r="AA190" i="2"/>
  <c r="AA187" i="2"/>
  <c r="AA186" i="2"/>
  <c r="AA184" i="2"/>
  <c r="AA182" i="2"/>
  <c r="AA181" i="2"/>
  <c r="AA180" i="2"/>
  <c r="AA177" i="2"/>
  <c r="AA171" i="2"/>
  <c r="AA169" i="2"/>
  <c r="AA167" i="2"/>
  <c r="AA166" i="2"/>
  <c r="AA164" i="2"/>
  <c r="AA163" i="2"/>
  <c r="AA162" i="2"/>
  <c r="AA161" i="2"/>
  <c r="AA159" i="2"/>
  <c r="AA154" i="2"/>
  <c r="AA153" i="2"/>
  <c r="AA152" i="2"/>
  <c r="AA145" i="2"/>
  <c r="AA141" i="2"/>
  <c r="AA135" i="2"/>
  <c r="AA130" i="2"/>
  <c r="AA129" i="2"/>
  <c r="AA128" i="2"/>
  <c r="AA126" i="2"/>
  <c r="AA121" i="2"/>
  <c r="AA115" i="2"/>
  <c r="AA106" i="2"/>
  <c r="AA103" i="2"/>
  <c r="AA102" i="2"/>
  <c r="AA100" i="2"/>
  <c r="AA89" i="2"/>
  <c r="AA88" i="2"/>
  <c r="AA82" i="2"/>
  <c r="AA68" i="2"/>
  <c r="AA67" i="2"/>
  <c r="AA66" i="2"/>
  <c r="AA65" i="2"/>
  <c r="AA61" i="2"/>
  <c r="AA59" i="2"/>
  <c r="AA52" i="2"/>
  <c r="AA37" i="2"/>
  <c r="AA29" i="2"/>
  <c r="AA23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AU269" i="2"/>
  <c r="AU268" i="2"/>
  <c r="AU267" i="2"/>
  <c r="AU266" i="2"/>
  <c r="AU265" i="2"/>
  <c r="AU264" i="2"/>
  <c r="AU263" i="2"/>
  <c r="AU262" i="2"/>
  <c r="AU261" i="2"/>
  <c r="AU260" i="2"/>
  <c r="AU259" i="2"/>
  <c r="AU258" i="2"/>
  <c r="AU257" i="2"/>
  <c r="AU256" i="2"/>
  <c r="AU255" i="2"/>
  <c r="AU254" i="2"/>
  <c r="AU253" i="2"/>
  <c r="AU252" i="2"/>
  <c r="AU251" i="2"/>
  <c r="AU250" i="2"/>
  <c r="AU249" i="2"/>
  <c r="AU248" i="2"/>
  <c r="AU247" i="2"/>
  <c r="AU246" i="2"/>
  <c r="AU245" i="2"/>
  <c r="AU244" i="2"/>
  <c r="AU243" i="2"/>
  <c r="AU242" i="2"/>
  <c r="AU241" i="2"/>
  <c r="AU240" i="2"/>
  <c r="AU239" i="2"/>
  <c r="AU238" i="2"/>
  <c r="AU237" i="2"/>
  <c r="AU236" i="2"/>
  <c r="AU235" i="2"/>
  <c r="AU234" i="2"/>
  <c r="AU233" i="2"/>
  <c r="AU232" i="2"/>
  <c r="AU231" i="2"/>
  <c r="AU230" i="2"/>
  <c r="AU229" i="2"/>
  <c r="AU228" i="2"/>
  <c r="AU227" i="2"/>
  <c r="AU226" i="2"/>
  <c r="AU225" i="2"/>
  <c r="AU224" i="2"/>
  <c r="AU223" i="2"/>
  <c r="AU222" i="2"/>
  <c r="AU221" i="2"/>
  <c r="AU220" i="2"/>
  <c r="AU219" i="2"/>
  <c r="AU218" i="2"/>
  <c r="AU217" i="2"/>
  <c r="AU216" i="2"/>
  <c r="AU215" i="2"/>
  <c r="AU214" i="2"/>
  <c r="AU213" i="2"/>
  <c r="AU212" i="2"/>
  <c r="AU211" i="2"/>
  <c r="AU210" i="2"/>
  <c r="AU209" i="2"/>
  <c r="AU208" i="2"/>
  <c r="AU207" i="2"/>
  <c r="AU206" i="2"/>
  <c r="AU205" i="2"/>
  <c r="AU204" i="2"/>
  <c r="AU203" i="2"/>
  <c r="AU202" i="2"/>
  <c r="AU201" i="2"/>
  <c r="AU200" i="2"/>
  <c r="AU199" i="2"/>
  <c r="AU198" i="2"/>
  <c r="AU197" i="2"/>
  <c r="AU196" i="2"/>
  <c r="AU195" i="2"/>
  <c r="AU194" i="2"/>
  <c r="AU193" i="2"/>
  <c r="AU192" i="2"/>
  <c r="AU191" i="2"/>
  <c r="AU190" i="2"/>
  <c r="AU189" i="2"/>
  <c r="AU188" i="2"/>
  <c r="AU187" i="2"/>
  <c r="AU186" i="2"/>
  <c r="AU185" i="2"/>
  <c r="AU184" i="2"/>
  <c r="AU183" i="2"/>
  <c r="AU182" i="2"/>
  <c r="AU181" i="2"/>
  <c r="AU180" i="2"/>
  <c r="AU179" i="2"/>
  <c r="AU178" i="2"/>
  <c r="AU177" i="2"/>
  <c r="AU176" i="2"/>
  <c r="AU175" i="2"/>
  <c r="AU174" i="2"/>
  <c r="AU173" i="2"/>
  <c r="AU172" i="2"/>
  <c r="AU171" i="2"/>
  <c r="AU170" i="2"/>
  <c r="AU169" i="2"/>
  <c r="AU168" i="2"/>
  <c r="AU167" i="2"/>
  <c r="AU166" i="2"/>
  <c r="AU165" i="2"/>
  <c r="AU164" i="2"/>
  <c r="AU163" i="2"/>
  <c r="AU162" i="2"/>
  <c r="AU161" i="2"/>
  <c r="AU160" i="2"/>
  <c r="AU159" i="2"/>
  <c r="AU158" i="2"/>
  <c r="AU157" i="2"/>
  <c r="AU156" i="2"/>
  <c r="AU155" i="2"/>
  <c r="AU154" i="2"/>
  <c r="AU153" i="2"/>
  <c r="AU152" i="2"/>
  <c r="AU151" i="2"/>
  <c r="AU150" i="2"/>
  <c r="AU149" i="2"/>
  <c r="AU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U135" i="2"/>
  <c r="AU134" i="2"/>
  <c r="AU133" i="2"/>
  <c r="AU132" i="2"/>
  <c r="AU131" i="2"/>
  <c r="AU130" i="2"/>
  <c r="AU129" i="2"/>
  <c r="AU128" i="2"/>
  <c r="AU127" i="2"/>
  <c r="AU126" i="2"/>
  <c r="AU125" i="2"/>
  <c r="AU124" i="2"/>
  <c r="AU123" i="2"/>
  <c r="AU122" i="2"/>
  <c r="AU121" i="2"/>
  <c r="AU120" i="2"/>
  <c r="AU119" i="2"/>
  <c r="AU118" i="2"/>
  <c r="AU117" i="2"/>
  <c r="AU116" i="2"/>
  <c r="AU115" i="2"/>
  <c r="AU114" i="2"/>
  <c r="AU113" i="2"/>
  <c r="AU112" i="2"/>
  <c r="AU111" i="2"/>
  <c r="AU110" i="2"/>
  <c r="AU109" i="2"/>
  <c r="AU108" i="2"/>
  <c r="AU107" i="2"/>
  <c r="AU106" i="2"/>
  <c r="AU105" i="2"/>
  <c r="AU104" i="2"/>
  <c r="AU103" i="2"/>
  <c r="AU102" i="2"/>
  <c r="AU101" i="2"/>
  <c r="AU100" i="2"/>
  <c r="AU99" i="2"/>
  <c r="AU98" i="2"/>
  <c r="AU97" i="2"/>
  <c r="AU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U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U5" i="2"/>
  <c r="AS269" i="2"/>
  <c r="AS268" i="2"/>
  <c r="AS267" i="2"/>
  <c r="AS266" i="2"/>
  <c r="AS265" i="2"/>
  <c r="AS264" i="2"/>
  <c r="AS263" i="2"/>
  <c r="AS262" i="2"/>
  <c r="AS261" i="2"/>
  <c r="AS260" i="2"/>
  <c r="AS259" i="2"/>
  <c r="AS258" i="2"/>
  <c r="AS257" i="2"/>
  <c r="AS256" i="2"/>
  <c r="AS255" i="2"/>
  <c r="AS254" i="2"/>
  <c r="AS253" i="2"/>
  <c r="AS252" i="2"/>
  <c r="AS251" i="2"/>
  <c r="AS250" i="2"/>
  <c r="AS249" i="2"/>
  <c r="AS248" i="2"/>
  <c r="AS247" i="2"/>
  <c r="AS246" i="2"/>
  <c r="AS245" i="2"/>
  <c r="AS244" i="2"/>
  <c r="AS243" i="2"/>
  <c r="AS242" i="2"/>
  <c r="AS241" i="2"/>
  <c r="AS240" i="2"/>
  <c r="AS239" i="2"/>
  <c r="AS238" i="2"/>
  <c r="AS237" i="2"/>
  <c r="AS236" i="2"/>
  <c r="AS235" i="2"/>
  <c r="AS234" i="2"/>
  <c r="AS233" i="2"/>
  <c r="AS232" i="2"/>
  <c r="AS231" i="2"/>
  <c r="AS230" i="2"/>
  <c r="AS229" i="2"/>
  <c r="AS228" i="2"/>
  <c r="AS227" i="2"/>
  <c r="AS226" i="2"/>
  <c r="AS225" i="2"/>
  <c r="AS224" i="2"/>
  <c r="AS223" i="2"/>
  <c r="AS222" i="2"/>
  <c r="AS221" i="2"/>
  <c r="AS220" i="2"/>
  <c r="AS219" i="2"/>
  <c r="AS218" i="2"/>
  <c r="AS217" i="2"/>
  <c r="AS216" i="2"/>
  <c r="AS215" i="2"/>
  <c r="AS214" i="2"/>
  <c r="AS213" i="2"/>
  <c r="AS212" i="2"/>
  <c r="AS211" i="2"/>
  <c r="AS210" i="2"/>
  <c r="AS209" i="2"/>
  <c r="AS208" i="2"/>
  <c r="AS207" i="2"/>
  <c r="AS206" i="2"/>
  <c r="AS205" i="2"/>
  <c r="AS204" i="2"/>
  <c r="AS203" i="2"/>
  <c r="AS202" i="2"/>
  <c r="AS201" i="2"/>
  <c r="AS200" i="2"/>
  <c r="AS199" i="2"/>
  <c r="AS198" i="2"/>
  <c r="AS197" i="2"/>
  <c r="AS196" i="2"/>
  <c r="AS195" i="2"/>
  <c r="AS194" i="2"/>
  <c r="AS193" i="2"/>
  <c r="AS192" i="2"/>
  <c r="AS191" i="2"/>
  <c r="AS190" i="2"/>
  <c r="AS189" i="2"/>
  <c r="AS188" i="2"/>
  <c r="AS187" i="2"/>
  <c r="AS186" i="2"/>
  <c r="AS185" i="2"/>
  <c r="AS184" i="2"/>
  <c r="AS183" i="2"/>
  <c r="AS182" i="2"/>
  <c r="AS181" i="2"/>
  <c r="AS180" i="2"/>
  <c r="AS179" i="2"/>
  <c r="AS178" i="2"/>
  <c r="AS177" i="2"/>
  <c r="AS176" i="2"/>
  <c r="AS175" i="2"/>
  <c r="AS174" i="2"/>
  <c r="AS173" i="2"/>
  <c r="AS172" i="2"/>
  <c r="AS171" i="2"/>
  <c r="AS170" i="2"/>
  <c r="AS169" i="2"/>
  <c r="AS168" i="2"/>
  <c r="AS167" i="2"/>
  <c r="AS166" i="2"/>
  <c r="AS165" i="2"/>
  <c r="AS164" i="2"/>
  <c r="AS163" i="2"/>
  <c r="AS162" i="2"/>
  <c r="AS161" i="2"/>
  <c r="AS160" i="2"/>
  <c r="AS159" i="2"/>
  <c r="AS158" i="2"/>
  <c r="AS157" i="2"/>
  <c r="AS156" i="2"/>
  <c r="AS155" i="2"/>
  <c r="AS154" i="2"/>
  <c r="AS153" i="2"/>
  <c r="AS152" i="2"/>
  <c r="AS151" i="2"/>
  <c r="AS150" i="2"/>
  <c r="AS149" i="2"/>
  <c r="AS148" i="2"/>
  <c r="AS147" i="2"/>
  <c r="AS146" i="2"/>
  <c r="AS145" i="2"/>
  <c r="AS144" i="2"/>
  <c r="AS143" i="2"/>
  <c r="AS142" i="2"/>
  <c r="AS141" i="2"/>
  <c r="AS140" i="2"/>
  <c r="AS139" i="2"/>
  <c r="AS138" i="2"/>
  <c r="AS137" i="2"/>
  <c r="AS136" i="2"/>
  <c r="AS135" i="2"/>
  <c r="AS134" i="2"/>
  <c r="AS133" i="2"/>
  <c r="AS132" i="2"/>
  <c r="AS131" i="2"/>
  <c r="AS130" i="2"/>
  <c r="AS129" i="2"/>
  <c r="AS128" i="2"/>
  <c r="AS127" i="2"/>
  <c r="AS126" i="2"/>
  <c r="AS125" i="2"/>
  <c r="AS124" i="2"/>
  <c r="AS123" i="2"/>
  <c r="AS122" i="2"/>
  <c r="AS121" i="2"/>
  <c r="AS120" i="2"/>
  <c r="AS119" i="2"/>
  <c r="AS118" i="2"/>
  <c r="AS117" i="2"/>
  <c r="AS116" i="2"/>
  <c r="AS115" i="2"/>
  <c r="AS114" i="2"/>
  <c r="AS113" i="2"/>
  <c r="AS112" i="2"/>
  <c r="AS111" i="2"/>
  <c r="AS110" i="2"/>
  <c r="AS109" i="2"/>
  <c r="AS108" i="2"/>
  <c r="AS107" i="2"/>
  <c r="AS106" i="2"/>
  <c r="AS105" i="2"/>
  <c r="AS104" i="2"/>
  <c r="AS103" i="2"/>
  <c r="AS102" i="2"/>
  <c r="AS101" i="2"/>
  <c r="AS100" i="2"/>
  <c r="AS99" i="2"/>
  <c r="AS98" i="2"/>
  <c r="AS97" i="2"/>
  <c r="AS96" i="2"/>
  <c r="AS95" i="2"/>
  <c r="AS94" i="2"/>
  <c r="AS93" i="2"/>
  <c r="AS92" i="2"/>
  <c r="AS91" i="2"/>
  <c r="AS90" i="2"/>
  <c r="AS89" i="2"/>
  <c r="AS88" i="2"/>
  <c r="AS87" i="2"/>
  <c r="AS86" i="2"/>
  <c r="AS85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S6" i="2"/>
  <c r="AS5" i="2"/>
  <c r="AQ269" i="2"/>
  <c r="AQ268" i="2"/>
  <c r="AQ267" i="2"/>
  <c r="AQ266" i="2"/>
  <c r="AQ265" i="2"/>
  <c r="AQ264" i="2"/>
  <c r="AQ263" i="2"/>
  <c r="AQ262" i="2"/>
  <c r="AQ261" i="2"/>
  <c r="AQ260" i="2"/>
  <c r="AQ259" i="2"/>
  <c r="AQ258" i="2"/>
  <c r="AQ257" i="2"/>
  <c r="AQ256" i="2"/>
  <c r="AQ255" i="2"/>
  <c r="AQ254" i="2"/>
  <c r="AQ253" i="2"/>
  <c r="AQ252" i="2"/>
  <c r="AQ251" i="2"/>
  <c r="AQ250" i="2"/>
  <c r="AQ249" i="2"/>
  <c r="AQ248" i="2"/>
  <c r="AQ247" i="2"/>
  <c r="AQ246" i="2"/>
  <c r="AQ245" i="2"/>
  <c r="AQ244" i="2"/>
  <c r="AQ243" i="2"/>
  <c r="AQ242" i="2"/>
  <c r="AQ241" i="2"/>
  <c r="AQ240" i="2"/>
  <c r="AQ239" i="2"/>
  <c r="AQ238" i="2"/>
  <c r="AQ237" i="2"/>
  <c r="AQ236" i="2"/>
  <c r="AQ235" i="2"/>
  <c r="AQ234" i="2"/>
  <c r="AQ233" i="2"/>
  <c r="AQ232" i="2"/>
  <c r="AQ231" i="2"/>
  <c r="AQ230" i="2"/>
  <c r="AQ229" i="2"/>
  <c r="AQ228" i="2"/>
  <c r="AQ227" i="2"/>
  <c r="AQ226" i="2"/>
  <c r="AQ225" i="2"/>
  <c r="AQ224" i="2"/>
  <c r="AQ223" i="2"/>
  <c r="AQ222" i="2"/>
  <c r="AQ221" i="2"/>
  <c r="AQ220" i="2"/>
  <c r="AQ219" i="2"/>
  <c r="AQ218" i="2"/>
  <c r="AQ217" i="2"/>
  <c r="AQ216" i="2"/>
  <c r="AQ215" i="2"/>
  <c r="AQ214" i="2"/>
  <c r="AQ213" i="2"/>
  <c r="AQ212" i="2"/>
  <c r="AQ211" i="2"/>
  <c r="AQ210" i="2"/>
  <c r="AQ209" i="2"/>
  <c r="AQ208" i="2"/>
  <c r="AQ207" i="2"/>
  <c r="AQ206" i="2"/>
  <c r="AQ205" i="2"/>
  <c r="AQ204" i="2"/>
  <c r="AQ203" i="2"/>
  <c r="AQ202" i="2"/>
  <c r="AQ201" i="2"/>
  <c r="AQ200" i="2"/>
  <c r="AQ199" i="2"/>
  <c r="AQ198" i="2"/>
  <c r="AQ197" i="2"/>
  <c r="AQ196" i="2"/>
  <c r="AQ195" i="2"/>
  <c r="AQ194" i="2"/>
  <c r="AQ193" i="2"/>
  <c r="AQ192" i="2"/>
  <c r="AQ191" i="2"/>
  <c r="AQ190" i="2"/>
  <c r="AQ189" i="2"/>
  <c r="AQ188" i="2"/>
  <c r="AQ187" i="2"/>
  <c r="AQ186" i="2"/>
  <c r="AQ185" i="2"/>
  <c r="AQ184" i="2"/>
  <c r="AQ183" i="2"/>
  <c r="AQ182" i="2"/>
  <c r="AQ181" i="2"/>
  <c r="AQ180" i="2"/>
  <c r="AQ179" i="2"/>
  <c r="AQ178" i="2"/>
  <c r="AQ177" i="2"/>
  <c r="AQ176" i="2"/>
  <c r="AQ175" i="2"/>
  <c r="AQ174" i="2"/>
  <c r="AQ173" i="2"/>
  <c r="AQ172" i="2"/>
  <c r="AQ171" i="2"/>
  <c r="AQ170" i="2"/>
  <c r="AQ169" i="2"/>
  <c r="AQ168" i="2"/>
  <c r="AQ167" i="2"/>
  <c r="AQ166" i="2"/>
  <c r="AQ165" i="2"/>
  <c r="AQ164" i="2"/>
  <c r="AQ163" i="2"/>
  <c r="AQ162" i="2"/>
  <c r="AQ161" i="2"/>
  <c r="AQ160" i="2"/>
  <c r="AQ159" i="2"/>
  <c r="AQ158" i="2"/>
  <c r="AQ157" i="2"/>
  <c r="AQ156" i="2"/>
  <c r="AQ155" i="2"/>
  <c r="AQ154" i="2"/>
  <c r="AQ153" i="2"/>
  <c r="AQ152" i="2"/>
  <c r="AQ151" i="2"/>
  <c r="AQ150" i="2"/>
  <c r="AQ149" i="2"/>
  <c r="AQ148" i="2"/>
  <c r="AQ147" i="2"/>
  <c r="AQ146" i="2"/>
  <c r="AQ145" i="2"/>
  <c r="AQ144" i="2"/>
  <c r="AQ143" i="2"/>
  <c r="AQ142" i="2"/>
  <c r="AQ141" i="2"/>
  <c r="AQ140" i="2"/>
  <c r="AQ139" i="2"/>
  <c r="AQ138" i="2"/>
  <c r="AQ137" i="2"/>
  <c r="AQ136" i="2"/>
  <c r="AQ135" i="2"/>
  <c r="AQ134" i="2"/>
  <c r="AQ133" i="2"/>
  <c r="AQ132" i="2"/>
  <c r="AQ131" i="2"/>
  <c r="AQ130" i="2"/>
  <c r="AQ129" i="2"/>
  <c r="AQ128" i="2"/>
  <c r="AQ127" i="2"/>
  <c r="AQ126" i="2"/>
  <c r="AQ125" i="2"/>
  <c r="AQ124" i="2"/>
  <c r="AQ123" i="2"/>
  <c r="AQ122" i="2"/>
  <c r="AQ121" i="2"/>
  <c r="AQ120" i="2"/>
  <c r="AQ119" i="2"/>
  <c r="AQ118" i="2"/>
  <c r="AQ117" i="2"/>
  <c r="AQ116" i="2"/>
  <c r="AQ115" i="2"/>
  <c r="AQ114" i="2"/>
  <c r="AQ113" i="2"/>
  <c r="AQ112" i="2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O269" i="2"/>
  <c r="AO268" i="2"/>
  <c r="AO267" i="2"/>
  <c r="AO266" i="2"/>
  <c r="AO265" i="2"/>
  <c r="AO264" i="2"/>
  <c r="AO263" i="2"/>
  <c r="AO262" i="2"/>
  <c r="AO261" i="2"/>
  <c r="AO260" i="2"/>
  <c r="AO259" i="2"/>
  <c r="AO258" i="2"/>
  <c r="AO257" i="2"/>
  <c r="AO256" i="2"/>
  <c r="AO255" i="2"/>
  <c r="AO254" i="2"/>
  <c r="AO253" i="2"/>
  <c r="AO252" i="2"/>
  <c r="AO251" i="2"/>
  <c r="AO250" i="2"/>
  <c r="AO249" i="2"/>
  <c r="AO248" i="2"/>
  <c r="AO247" i="2"/>
  <c r="AO246" i="2"/>
  <c r="AO245" i="2"/>
  <c r="AO244" i="2"/>
  <c r="AO243" i="2"/>
  <c r="AO242" i="2"/>
  <c r="AO241" i="2"/>
  <c r="AO240" i="2"/>
  <c r="AO239" i="2"/>
  <c r="AO238" i="2"/>
  <c r="AO237" i="2"/>
  <c r="AO236" i="2"/>
  <c r="AO235" i="2"/>
  <c r="AO234" i="2"/>
  <c r="AO233" i="2"/>
  <c r="AO232" i="2"/>
  <c r="AO231" i="2"/>
  <c r="AO230" i="2"/>
  <c r="AO229" i="2"/>
  <c r="AO228" i="2"/>
  <c r="AO227" i="2"/>
  <c r="AO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O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AO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O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O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O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O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O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O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O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O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O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O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O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O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213" i="2"/>
  <c r="AM214" i="2"/>
  <c r="AM215" i="2"/>
  <c r="AM216" i="2"/>
  <c r="AM217" i="2"/>
  <c r="AM218" i="2"/>
  <c r="AM219" i="2"/>
  <c r="AM220" i="2"/>
  <c r="AM221" i="2"/>
  <c r="AM222" i="2"/>
  <c r="AM223" i="2"/>
  <c r="AM224" i="2"/>
  <c r="AM225" i="2"/>
  <c r="AM226" i="2"/>
  <c r="AM227" i="2"/>
  <c r="AM228" i="2"/>
  <c r="AM229" i="2"/>
  <c r="AM230" i="2"/>
  <c r="AM231" i="2"/>
  <c r="AM232" i="2"/>
  <c r="AM233" i="2"/>
  <c r="AM234" i="2"/>
  <c r="AM235" i="2"/>
  <c r="AM236" i="2"/>
  <c r="AM237" i="2"/>
  <c r="AM238" i="2"/>
  <c r="AM239" i="2"/>
  <c r="AM240" i="2"/>
  <c r="AM241" i="2"/>
  <c r="AM242" i="2"/>
  <c r="AM243" i="2"/>
  <c r="AM244" i="2"/>
  <c r="AM245" i="2"/>
  <c r="AM246" i="2"/>
  <c r="AM247" i="2"/>
  <c r="AM248" i="2"/>
  <c r="AM249" i="2"/>
  <c r="AM250" i="2"/>
  <c r="AM251" i="2"/>
  <c r="AM252" i="2"/>
  <c r="AM253" i="2"/>
  <c r="AM254" i="2"/>
  <c r="AM255" i="2"/>
  <c r="AM256" i="2"/>
  <c r="AM257" i="2"/>
  <c r="AM258" i="2"/>
  <c r="AM259" i="2"/>
  <c r="AM260" i="2"/>
  <c r="AM261" i="2"/>
  <c r="AM262" i="2"/>
  <c r="AM263" i="2"/>
  <c r="AM264" i="2"/>
  <c r="AM265" i="2"/>
  <c r="AM266" i="2"/>
  <c r="AM267" i="2"/>
  <c r="AM268" i="2"/>
  <c r="AM269" i="2"/>
  <c r="AM25" i="2"/>
  <c r="AW26" i="2" l="1"/>
  <c r="AX26" i="2" s="1"/>
  <c r="AI26" i="2"/>
  <c r="AK26" i="2" s="1"/>
  <c r="AL26" i="2" s="1"/>
  <c r="AE26" i="2" l="1"/>
  <c r="AF26" i="2" s="1"/>
  <c r="AY26" i="2" s="1"/>
  <c r="AG29" i="2"/>
  <c r="AI268" i="2" l="1"/>
  <c r="AK268" i="2" s="1"/>
  <c r="AL268" i="2" s="1"/>
  <c r="AI267" i="2"/>
  <c r="AK267" i="2" s="1"/>
  <c r="AL267" i="2" s="1"/>
  <c r="AI266" i="2"/>
  <c r="AK266" i="2" s="1"/>
  <c r="AL266" i="2" s="1"/>
  <c r="AI264" i="2"/>
  <c r="AK264" i="2" s="1"/>
  <c r="AL264" i="2" s="1"/>
  <c r="AI263" i="2"/>
  <c r="AK263" i="2" s="1"/>
  <c r="AL263" i="2" s="1"/>
  <c r="AI262" i="2"/>
  <c r="AK262" i="2" s="1"/>
  <c r="AL262" i="2" s="1"/>
  <c r="AI261" i="2"/>
  <c r="AK261" i="2" s="1"/>
  <c r="AL261" i="2" s="1"/>
  <c r="AI260" i="2"/>
  <c r="AK260" i="2" s="1"/>
  <c r="AL260" i="2" s="1"/>
  <c r="AI259" i="2"/>
  <c r="AK259" i="2" s="1"/>
  <c r="AL259" i="2" s="1"/>
  <c r="AI258" i="2"/>
  <c r="AK258" i="2" s="1"/>
  <c r="AL258" i="2" s="1"/>
  <c r="AI257" i="2"/>
  <c r="AK257" i="2" s="1"/>
  <c r="AL257" i="2" s="1"/>
  <c r="AI256" i="2"/>
  <c r="AK256" i="2" s="1"/>
  <c r="AL256" i="2" s="1"/>
  <c r="AI255" i="2"/>
  <c r="AK255" i="2" s="1"/>
  <c r="AL255" i="2" s="1"/>
  <c r="AI254" i="2"/>
  <c r="AK254" i="2" s="1"/>
  <c r="AL254" i="2" s="1"/>
  <c r="AI253" i="2"/>
  <c r="AK253" i="2" s="1"/>
  <c r="AL253" i="2" s="1"/>
  <c r="AI252" i="2"/>
  <c r="AK252" i="2" s="1"/>
  <c r="AL252" i="2" s="1"/>
  <c r="AI251" i="2"/>
  <c r="AK251" i="2" s="1"/>
  <c r="AL251" i="2" s="1"/>
  <c r="AI250" i="2"/>
  <c r="AK250" i="2" s="1"/>
  <c r="AL250" i="2" s="1"/>
  <c r="AI249" i="2"/>
  <c r="AK249" i="2" s="1"/>
  <c r="AL249" i="2" s="1"/>
  <c r="AI248" i="2"/>
  <c r="AK248" i="2" s="1"/>
  <c r="AL248" i="2" s="1"/>
  <c r="AI247" i="2"/>
  <c r="AK247" i="2" s="1"/>
  <c r="AL247" i="2" s="1"/>
  <c r="AI246" i="2"/>
  <c r="AK246" i="2" s="1"/>
  <c r="AL246" i="2" s="1"/>
  <c r="AI245" i="2"/>
  <c r="AK245" i="2" s="1"/>
  <c r="AL245" i="2" s="1"/>
  <c r="AI244" i="2"/>
  <c r="AK244" i="2" s="1"/>
  <c r="AL244" i="2" s="1"/>
  <c r="AI243" i="2"/>
  <c r="AK243" i="2" s="1"/>
  <c r="AL243" i="2" s="1"/>
  <c r="AI242" i="2"/>
  <c r="AK242" i="2" s="1"/>
  <c r="AL242" i="2" s="1"/>
  <c r="AI241" i="2"/>
  <c r="AK241" i="2" s="1"/>
  <c r="AL241" i="2" s="1"/>
  <c r="AI240" i="2"/>
  <c r="AK240" i="2" s="1"/>
  <c r="AL240" i="2" s="1"/>
  <c r="AI239" i="2"/>
  <c r="AK239" i="2" s="1"/>
  <c r="AL239" i="2" s="1"/>
  <c r="AI238" i="2"/>
  <c r="AK238" i="2" s="1"/>
  <c r="AL238" i="2" s="1"/>
  <c r="AI237" i="2"/>
  <c r="AK237" i="2" s="1"/>
  <c r="AL237" i="2" s="1"/>
  <c r="AI236" i="2"/>
  <c r="AK236" i="2" s="1"/>
  <c r="AL236" i="2" s="1"/>
  <c r="AI232" i="2"/>
  <c r="AK232" i="2" s="1"/>
  <c r="AL232" i="2" s="1"/>
  <c r="AI229" i="2"/>
  <c r="AK229" i="2" s="1"/>
  <c r="AL229" i="2" s="1"/>
  <c r="AI228" i="2"/>
  <c r="AK228" i="2" s="1"/>
  <c r="AL228" i="2" s="1"/>
  <c r="AI227" i="2"/>
  <c r="AK227" i="2" s="1"/>
  <c r="AL227" i="2" s="1"/>
  <c r="AI225" i="2"/>
  <c r="AK225" i="2" s="1"/>
  <c r="AL225" i="2" s="1"/>
  <c r="AI223" i="2"/>
  <c r="AK223" i="2" s="1"/>
  <c r="AL223" i="2" s="1"/>
  <c r="AI222" i="2"/>
  <c r="AK222" i="2" s="1"/>
  <c r="AL222" i="2" s="1"/>
  <c r="AI221" i="2"/>
  <c r="AK221" i="2" s="1"/>
  <c r="AL221" i="2" s="1"/>
  <c r="AI220" i="2"/>
  <c r="AK220" i="2" s="1"/>
  <c r="AL220" i="2" s="1"/>
  <c r="AI219" i="2"/>
  <c r="AK219" i="2" s="1"/>
  <c r="AL219" i="2" s="1"/>
  <c r="AI218" i="2"/>
  <c r="AK218" i="2" s="1"/>
  <c r="AL218" i="2" s="1"/>
  <c r="AI217" i="2"/>
  <c r="AK217" i="2" s="1"/>
  <c r="AL217" i="2" s="1"/>
  <c r="AI216" i="2"/>
  <c r="AK216" i="2" s="1"/>
  <c r="AL216" i="2" s="1"/>
  <c r="AI215" i="2"/>
  <c r="AK215" i="2" s="1"/>
  <c r="AL215" i="2" s="1"/>
  <c r="AI214" i="2"/>
  <c r="AK214" i="2" s="1"/>
  <c r="AL214" i="2" s="1"/>
  <c r="AI212" i="2"/>
  <c r="AK212" i="2" s="1"/>
  <c r="AL212" i="2" s="1"/>
  <c r="AI211" i="2"/>
  <c r="AK211" i="2" s="1"/>
  <c r="AL211" i="2" s="1"/>
  <c r="AI210" i="2"/>
  <c r="AK210" i="2" s="1"/>
  <c r="AL210" i="2" s="1"/>
  <c r="AI207" i="2"/>
  <c r="AK207" i="2" s="1"/>
  <c r="AL207" i="2" s="1"/>
  <c r="AI206" i="2"/>
  <c r="AK206" i="2" s="1"/>
  <c r="AL206" i="2" s="1"/>
  <c r="AI205" i="2"/>
  <c r="AK205" i="2" s="1"/>
  <c r="AL205" i="2" s="1"/>
  <c r="AI204" i="2"/>
  <c r="AK204" i="2" s="1"/>
  <c r="AL204" i="2" s="1"/>
  <c r="AI203" i="2"/>
  <c r="AK203" i="2" s="1"/>
  <c r="AL203" i="2" s="1"/>
  <c r="AI202" i="2"/>
  <c r="AK202" i="2" s="1"/>
  <c r="AL202" i="2" s="1"/>
  <c r="AI201" i="2"/>
  <c r="AK201" i="2" s="1"/>
  <c r="AL201" i="2" s="1"/>
  <c r="AI200" i="2"/>
  <c r="AK200" i="2" s="1"/>
  <c r="AL200" i="2" s="1"/>
  <c r="AI199" i="2"/>
  <c r="AK199" i="2" s="1"/>
  <c r="AL199" i="2" s="1"/>
  <c r="AI198" i="2"/>
  <c r="AK198" i="2" s="1"/>
  <c r="AL198" i="2" s="1"/>
  <c r="AI192" i="2"/>
  <c r="AK192" i="2" s="1"/>
  <c r="AL192" i="2" s="1"/>
  <c r="AI191" i="2"/>
  <c r="AK191" i="2" s="1"/>
  <c r="AL191" i="2" s="1"/>
  <c r="AI189" i="2"/>
  <c r="AK189" i="2" s="1"/>
  <c r="AL189" i="2" s="1"/>
  <c r="AI188" i="2"/>
  <c r="AK188" i="2" s="1"/>
  <c r="AL188" i="2" s="1"/>
  <c r="AI185" i="2"/>
  <c r="AK185" i="2" s="1"/>
  <c r="AL185" i="2" s="1"/>
  <c r="AI183" i="2"/>
  <c r="AK183" i="2" s="1"/>
  <c r="AL183" i="2" s="1"/>
  <c r="AI179" i="2"/>
  <c r="AK179" i="2" s="1"/>
  <c r="AL179" i="2" s="1"/>
  <c r="AI178" i="2"/>
  <c r="AK178" i="2" s="1"/>
  <c r="AL178" i="2" s="1"/>
  <c r="AI176" i="2"/>
  <c r="AK176" i="2" s="1"/>
  <c r="AL176" i="2" s="1"/>
  <c r="AI175" i="2"/>
  <c r="AK175" i="2" s="1"/>
  <c r="AL175" i="2" s="1"/>
  <c r="AI174" i="2"/>
  <c r="AK174" i="2" s="1"/>
  <c r="AL174" i="2" s="1"/>
  <c r="AI173" i="2"/>
  <c r="AK173" i="2" s="1"/>
  <c r="AL173" i="2" s="1"/>
  <c r="AI172" i="2"/>
  <c r="AK172" i="2" s="1"/>
  <c r="AL172" i="2" s="1"/>
  <c r="AI170" i="2"/>
  <c r="AK170" i="2" s="1"/>
  <c r="AL170" i="2" s="1"/>
  <c r="AI168" i="2"/>
  <c r="AK168" i="2" s="1"/>
  <c r="AL168" i="2" s="1"/>
  <c r="AI165" i="2"/>
  <c r="AK165" i="2" s="1"/>
  <c r="AL165" i="2" s="1"/>
  <c r="AI160" i="2"/>
  <c r="AK160" i="2" s="1"/>
  <c r="AL160" i="2" s="1"/>
  <c r="AI158" i="2"/>
  <c r="AK158" i="2" s="1"/>
  <c r="AL158" i="2" s="1"/>
  <c r="AI157" i="2"/>
  <c r="AK157" i="2" s="1"/>
  <c r="AL157" i="2" s="1"/>
  <c r="AI156" i="2"/>
  <c r="AK156" i="2" s="1"/>
  <c r="AL156" i="2" s="1"/>
  <c r="AI155" i="2"/>
  <c r="AK155" i="2" s="1"/>
  <c r="AL155" i="2" s="1"/>
  <c r="AI151" i="2"/>
  <c r="AK151" i="2" s="1"/>
  <c r="AL151" i="2" s="1"/>
  <c r="AI150" i="2"/>
  <c r="AK150" i="2" s="1"/>
  <c r="AL150" i="2" s="1"/>
  <c r="AI149" i="2"/>
  <c r="AK149" i="2" s="1"/>
  <c r="AL149" i="2" s="1"/>
  <c r="AI148" i="2"/>
  <c r="AK148" i="2" s="1"/>
  <c r="AL148" i="2" s="1"/>
  <c r="AI147" i="2"/>
  <c r="AK147" i="2" s="1"/>
  <c r="AL147" i="2" s="1"/>
  <c r="AI146" i="2"/>
  <c r="AK146" i="2" s="1"/>
  <c r="AL146" i="2" s="1"/>
  <c r="AI144" i="2"/>
  <c r="AK144" i="2" s="1"/>
  <c r="AL144" i="2" s="1"/>
  <c r="AI143" i="2"/>
  <c r="AK143" i="2" s="1"/>
  <c r="AL143" i="2" s="1"/>
  <c r="AI142" i="2"/>
  <c r="AK142" i="2" s="1"/>
  <c r="AL142" i="2" s="1"/>
  <c r="AI140" i="2"/>
  <c r="AK140" i="2" s="1"/>
  <c r="AL140" i="2" s="1"/>
  <c r="AI139" i="2"/>
  <c r="AK139" i="2" s="1"/>
  <c r="AL139" i="2" s="1"/>
  <c r="AI138" i="2"/>
  <c r="AK138" i="2" s="1"/>
  <c r="AL138" i="2" s="1"/>
  <c r="AI137" i="2"/>
  <c r="AK137" i="2" s="1"/>
  <c r="AL137" i="2" s="1"/>
  <c r="AI136" i="2"/>
  <c r="AK136" i="2" s="1"/>
  <c r="AL136" i="2" s="1"/>
  <c r="AI134" i="2"/>
  <c r="AK134" i="2" s="1"/>
  <c r="AL134" i="2" s="1"/>
  <c r="AI133" i="2"/>
  <c r="AK133" i="2" s="1"/>
  <c r="AL133" i="2" s="1"/>
  <c r="AI132" i="2"/>
  <c r="AK132" i="2" s="1"/>
  <c r="AL132" i="2" s="1"/>
  <c r="AI131" i="2"/>
  <c r="AK131" i="2" s="1"/>
  <c r="AL131" i="2" s="1"/>
  <c r="AI127" i="2"/>
  <c r="AK127" i="2" s="1"/>
  <c r="AL127" i="2" s="1"/>
  <c r="AI125" i="2"/>
  <c r="AK125" i="2" s="1"/>
  <c r="AL125" i="2" s="1"/>
  <c r="AI124" i="2"/>
  <c r="AK124" i="2" s="1"/>
  <c r="AL124" i="2" s="1"/>
  <c r="AI123" i="2"/>
  <c r="AK123" i="2" s="1"/>
  <c r="AL123" i="2" s="1"/>
  <c r="AI122" i="2"/>
  <c r="AK122" i="2" s="1"/>
  <c r="AL122" i="2" s="1"/>
  <c r="AI120" i="2"/>
  <c r="AK120" i="2" s="1"/>
  <c r="AL120" i="2" s="1"/>
  <c r="AI119" i="2"/>
  <c r="AK119" i="2" s="1"/>
  <c r="AL119" i="2" s="1"/>
  <c r="AI118" i="2"/>
  <c r="AK118" i="2" s="1"/>
  <c r="AL118" i="2" s="1"/>
  <c r="AI117" i="2"/>
  <c r="AK117" i="2" s="1"/>
  <c r="AL117" i="2" s="1"/>
  <c r="AI116" i="2"/>
  <c r="AK116" i="2" s="1"/>
  <c r="AL116" i="2" s="1"/>
  <c r="AI114" i="2"/>
  <c r="AK114" i="2" s="1"/>
  <c r="AL114" i="2" s="1"/>
  <c r="AI113" i="2"/>
  <c r="AK113" i="2" s="1"/>
  <c r="AL113" i="2" s="1"/>
  <c r="AI112" i="2"/>
  <c r="AK112" i="2" s="1"/>
  <c r="AL112" i="2" s="1"/>
  <c r="AI111" i="2"/>
  <c r="AK111" i="2" s="1"/>
  <c r="AL111" i="2" s="1"/>
  <c r="AI110" i="2"/>
  <c r="AK110" i="2" s="1"/>
  <c r="AL110" i="2" s="1"/>
  <c r="AI109" i="2"/>
  <c r="AK109" i="2" s="1"/>
  <c r="AL109" i="2" s="1"/>
  <c r="AI108" i="2"/>
  <c r="AK108" i="2" s="1"/>
  <c r="AL108" i="2" s="1"/>
  <c r="AI107" i="2"/>
  <c r="AK107" i="2" s="1"/>
  <c r="AL107" i="2" s="1"/>
  <c r="AI105" i="2"/>
  <c r="AK105" i="2" s="1"/>
  <c r="AL105" i="2" s="1"/>
  <c r="AI104" i="2"/>
  <c r="AK104" i="2" s="1"/>
  <c r="AL104" i="2" s="1"/>
  <c r="AI101" i="2"/>
  <c r="AK101" i="2" s="1"/>
  <c r="AL101" i="2" s="1"/>
  <c r="AI99" i="2"/>
  <c r="AK99" i="2" s="1"/>
  <c r="AL99" i="2" s="1"/>
  <c r="AI98" i="2"/>
  <c r="AK98" i="2" s="1"/>
  <c r="AL98" i="2" s="1"/>
  <c r="AI97" i="2"/>
  <c r="AK97" i="2" s="1"/>
  <c r="AL97" i="2" s="1"/>
  <c r="AI96" i="2"/>
  <c r="AK96" i="2" s="1"/>
  <c r="AL96" i="2" s="1"/>
  <c r="AI95" i="2"/>
  <c r="AK95" i="2" s="1"/>
  <c r="AL95" i="2" s="1"/>
  <c r="AI94" i="2"/>
  <c r="AK94" i="2" s="1"/>
  <c r="AL94" i="2" s="1"/>
  <c r="AI93" i="2"/>
  <c r="AK93" i="2" s="1"/>
  <c r="AL93" i="2" s="1"/>
  <c r="AI92" i="2"/>
  <c r="AK92" i="2" s="1"/>
  <c r="AL92" i="2" s="1"/>
  <c r="AI91" i="2"/>
  <c r="AK91" i="2" s="1"/>
  <c r="AL91" i="2" s="1"/>
  <c r="AI90" i="2"/>
  <c r="AK90" i="2" s="1"/>
  <c r="AL90" i="2" s="1"/>
  <c r="AI87" i="2"/>
  <c r="AK87" i="2" s="1"/>
  <c r="AL87" i="2" s="1"/>
  <c r="AI86" i="2"/>
  <c r="AK86" i="2" s="1"/>
  <c r="AL86" i="2" s="1"/>
  <c r="AI85" i="2"/>
  <c r="AK85" i="2" s="1"/>
  <c r="AL85" i="2" s="1"/>
  <c r="AI84" i="2"/>
  <c r="AK84" i="2" s="1"/>
  <c r="AL84" i="2" s="1"/>
  <c r="AI83" i="2"/>
  <c r="AK83" i="2" s="1"/>
  <c r="AL83" i="2" s="1"/>
  <c r="AI81" i="2"/>
  <c r="AK81" i="2" s="1"/>
  <c r="AL81" i="2" s="1"/>
  <c r="AI80" i="2"/>
  <c r="AK80" i="2" s="1"/>
  <c r="AL80" i="2" s="1"/>
  <c r="AI79" i="2"/>
  <c r="AK79" i="2" s="1"/>
  <c r="AL79" i="2" s="1"/>
  <c r="AI78" i="2"/>
  <c r="AK78" i="2" s="1"/>
  <c r="AL78" i="2" s="1"/>
  <c r="AI77" i="2"/>
  <c r="AK77" i="2" s="1"/>
  <c r="AL77" i="2" s="1"/>
  <c r="AI76" i="2"/>
  <c r="AK76" i="2" s="1"/>
  <c r="AL76" i="2" s="1"/>
  <c r="AI75" i="2"/>
  <c r="AK75" i="2" s="1"/>
  <c r="AL75" i="2" s="1"/>
  <c r="AI74" i="2"/>
  <c r="AK74" i="2" s="1"/>
  <c r="AL74" i="2" s="1"/>
  <c r="AI73" i="2"/>
  <c r="AK73" i="2" s="1"/>
  <c r="AL73" i="2" s="1"/>
  <c r="AI72" i="2"/>
  <c r="AK72" i="2" s="1"/>
  <c r="AL72" i="2" s="1"/>
  <c r="AI71" i="2"/>
  <c r="AK71" i="2" s="1"/>
  <c r="AL71" i="2" s="1"/>
  <c r="AI70" i="2"/>
  <c r="AK70" i="2" s="1"/>
  <c r="AL70" i="2" s="1"/>
  <c r="AI69" i="2"/>
  <c r="AK69" i="2" s="1"/>
  <c r="AL69" i="2" s="1"/>
  <c r="AI64" i="2"/>
  <c r="AK64" i="2" s="1"/>
  <c r="AL64" i="2" s="1"/>
  <c r="AI63" i="2"/>
  <c r="AK63" i="2" s="1"/>
  <c r="AL63" i="2" s="1"/>
  <c r="AI62" i="2"/>
  <c r="AK62" i="2" s="1"/>
  <c r="AL62" i="2" s="1"/>
  <c r="AI60" i="2"/>
  <c r="AK60" i="2" s="1"/>
  <c r="AL60" i="2" s="1"/>
  <c r="AI58" i="2"/>
  <c r="AK58" i="2" s="1"/>
  <c r="AL58" i="2" s="1"/>
  <c r="AI57" i="2"/>
  <c r="AK57" i="2" s="1"/>
  <c r="AL57" i="2" s="1"/>
  <c r="AI56" i="2"/>
  <c r="AK56" i="2" s="1"/>
  <c r="AL56" i="2" s="1"/>
  <c r="AI55" i="2"/>
  <c r="AK55" i="2" s="1"/>
  <c r="AL55" i="2" s="1"/>
  <c r="AI54" i="2"/>
  <c r="AK54" i="2" s="1"/>
  <c r="AL54" i="2" s="1"/>
  <c r="AI53" i="2"/>
  <c r="AK53" i="2" s="1"/>
  <c r="AL53" i="2" s="1"/>
  <c r="AI51" i="2"/>
  <c r="AK51" i="2" s="1"/>
  <c r="AL51" i="2" s="1"/>
  <c r="AI50" i="2"/>
  <c r="AK50" i="2" s="1"/>
  <c r="AL50" i="2" s="1"/>
  <c r="AI49" i="2"/>
  <c r="AK49" i="2" s="1"/>
  <c r="AL49" i="2" s="1"/>
  <c r="AI48" i="2"/>
  <c r="AK48" i="2" s="1"/>
  <c r="AL48" i="2" s="1"/>
  <c r="AI47" i="2"/>
  <c r="AK47" i="2" s="1"/>
  <c r="AL47" i="2" s="1"/>
  <c r="AI46" i="2"/>
  <c r="AK46" i="2" s="1"/>
  <c r="AL46" i="2" s="1"/>
  <c r="AI45" i="2"/>
  <c r="AK45" i="2" s="1"/>
  <c r="AL45" i="2" s="1"/>
  <c r="AI44" i="2"/>
  <c r="AK44" i="2" s="1"/>
  <c r="AL44" i="2" s="1"/>
  <c r="AI43" i="2"/>
  <c r="AK43" i="2" s="1"/>
  <c r="AL43" i="2" s="1"/>
  <c r="AI42" i="2"/>
  <c r="AK42" i="2" s="1"/>
  <c r="AL42" i="2" s="1"/>
  <c r="AI41" i="2"/>
  <c r="AK41" i="2" s="1"/>
  <c r="AL41" i="2" s="1"/>
  <c r="AI40" i="2"/>
  <c r="AK40" i="2" s="1"/>
  <c r="AL40" i="2" s="1"/>
  <c r="AI39" i="2"/>
  <c r="AK39" i="2" s="1"/>
  <c r="AL39" i="2" s="1"/>
  <c r="AI38" i="2"/>
  <c r="AK38" i="2" s="1"/>
  <c r="AL38" i="2" s="1"/>
  <c r="AI36" i="2"/>
  <c r="AK36" i="2" s="1"/>
  <c r="AL36" i="2" s="1"/>
  <c r="AI35" i="2"/>
  <c r="AK35" i="2" s="1"/>
  <c r="AL35" i="2" s="1"/>
  <c r="AI34" i="2"/>
  <c r="AK34" i="2" s="1"/>
  <c r="AL34" i="2" s="1"/>
  <c r="AI33" i="2"/>
  <c r="AK33" i="2" s="1"/>
  <c r="AL33" i="2" s="1"/>
  <c r="AI32" i="2"/>
  <c r="AK32" i="2" s="1"/>
  <c r="AL32" i="2" s="1"/>
  <c r="AI31" i="2"/>
  <c r="AK31" i="2" s="1"/>
  <c r="AL31" i="2" s="1"/>
  <c r="AI30" i="2"/>
  <c r="AK30" i="2" s="1"/>
  <c r="AL30" i="2" s="1"/>
  <c r="AI29" i="2"/>
  <c r="AK29" i="2" s="1"/>
  <c r="AL29" i="2" s="1"/>
  <c r="AI28" i="2"/>
  <c r="AK28" i="2" s="1"/>
  <c r="AL28" i="2" s="1"/>
  <c r="AI27" i="2"/>
  <c r="AK27" i="2" s="1"/>
  <c r="AL27" i="2" s="1"/>
  <c r="AI25" i="2"/>
  <c r="AK25" i="2" s="1"/>
  <c r="AL25" i="2" s="1"/>
  <c r="AI24" i="2"/>
  <c r="AK24" i="2" s="1"/>
  <c r="AL24" i="2" s="1"/>
  <c r="AE99" i="2"/>
  <c r="AF99" i="2" s="1"/>
  <c r="AE98" i="2"/>
  <c r="AF98" i="2" s="1"/>
  <c r="AE97" i="2"/>
  <c r="AF97" i="2" s="1"/>
  <c r="AE96" i="2"/>
  <c r="AF96" i="2" s="1"/>
  <c r="AE48" i="2"/>
  <c r="AF48" i="2" s="1"/>
  <c r="AE69" i="2" l="1"/>
  <c r="AF69" i="2" s="1"/>
  <c r="AW69" i="2"/>
  <c r="AX69" i="2" s="1"/>
  <c r="AG269" i="2"/>
  <c r="AI269" i="2"/>
  <c r="AE269" i="2" l="1"/>
  <c r="AF269" i="2" s="1"/>
  <c r="AY69" i="2"/>
  <c r="AW269" i="2"/>
  <c r="AX269" i="2" s="1"/>
  <c r="AK269" i="2"/>
  <c r="AL269" i="2" s="1"/>
  <c r="AY269" i="2" l="1"/>
  <c r="AI265" i="2"/>
  <c r="AG265" i="2"/>
  <c r="AW266" i="2" l="1"/>
  <c r="AX266" i="2" s="1"/>
  <c r="AW267" i="2"/>
  <c r="AX267" i="2" s="1"/>
  <c r="AE265" i="2"/>
  <c r="AF265" i="2" s="1"/>
  <c r="AE266" i="2"/>
  <c r="AF266" i="2" s="1"/>
  <c r="AE267" i="2"/>
  <c r="AF267" i="2" s="1"/>
  <c r="AY267" i="2" s="1"/>
  <c r="AE268" i="2"/>
  <c r="AF268" i="2" s="1"/>
  <c r="AW268" i="2"/>
  <c r="AX268" i="2" s="1"/>
  <c r="AK265" i="2"/>
  <c r="AL265" i="2" s="1"/>
  <c r="AW265" i="2"/>
  <c r="AX265" i="2" s="1"/>
  <c r="AY266" i="2" l="1"/>
  <c r="AY268" i="2"/>
  <c r="AY265" i="2"/>
  <c r="AI235" i="2"/>
  <c r="AG235" i="2"/>
  <c r="AI234" i="2"/>
  <c r="AG234" i="2"/>
  <c r="AI233" i="2"/>
  <c r="AG233" i="2"/>
  <c r="AI231" i="2"/>
  <c r="AG231" i="2"/>
  <c r="AI230" i="2"/>
  <c r="AG230" i="2"/>
  <c r="AE233" i="2" l="1"/>
  <c r="AF233" i="2" s="1"/>
  <c r="AE232" i="2"/>
  <c r="AF232" i="2" s="1"/>
  <c r="AW238" i="2"/>
  <c r="AX238" i="2" s="1"/>
  <c r="AW239" i="2"/>
  <c r="AX239" i="2" s="1"/>
  <c r="AW256" i="2"/>
  <c r="AX256" i="2" s="1"/>
  <c r="AW259" i="2"/>
  <c r="AX259" i="2" s="1"/>
  <c r="AE234" i="2"/>
  <c r="AF234" i="2" s="1"/>
  <c r="AE235" i="2"/>
  <c r="AF235" i="2" s="1"/>
  <c r="AE230" i="2"/>
  <c r="AF230" i="2" s="1"/>
  <c r="AE231" i="2"/>
  <c r="AF231" i="2" s="1"/>
  <c r="AE236" i="2"/>
  <c r="AF236" i="2" s="1"/>
  <c r="AE237" i="2"/>
  <c r="AF237" i="2" s="1"/>
  <c r="AE238" i="2"/>
  <c r="AF238" i="2" s="1"/>
  <c r="AE239" i="2"/>
  <c r="AF239" i="2" s="1"/>
  <c r="AE240" i="2"/>
  <c r="AF240" i="2" s="1"/>
  <c r="AE241" i="2"/>
  <c r="AF241" i="2" s="1"/>
  <c r="AE242" i="2"/>
  <c r="AF242" i="2" s="1"/>
  <c r="AE243" i="2"/>
  <c r="AF243" i="2" s="1"/>
  <c r="AE244" i="2"/>
  <c r="AF244" i="2" s="1"/>
  <c r="AE245" i="2"/>
  <c r="AF245" i="2" s="1"/>
  <c r="AE246" i="2"/>
  <c r="AF246" i="2" s="1"/>
  <c r="AE247" i="2"/>
  <c r="AF247" i="2" s="1"/>
  <c r="AE248" i="2"/>
  <c r="AF248" i="2" s="1"/>
  <c r="AE249" i="2"/>
  <c r="AF249" i="2" s="1"/>
  <c r="AE250" i="2"/>
  <c r="AF250" i="2" s="1"/>
  <c r="AE251" i="2"/>
  <c r="AF251" i="2" s="1"/>
  <c r="AE252" i="2"/>
  <c r="AF252" i="2" s="1"/>
  <c r="AE253" i="2"/>
  <c r="AF253" i="2" s="1"/>
  <c r="AE254" i="2"/>
  <c r="AF254" i="2" s="1"/>
  <c r="AE255" i="2"/>
  <c r="AF255" i="2" s="1"/>
  <c r="AE256" i="2"/>
  <c r="AF256" i="2" s="1"/>
  <c r="AE257" i="2"/>
  <c r="AF257" i="2" s="1"/>
  <c r="AE258" i="2"/>
  <c r="AF258" i="2" s="1"/>
  <c r="AE259" i="2"/>
  <c r="AF259" i="2" s="1"/>
  <c r="AE260" i="2"/>
  <c r="AF260" i="2" s="1"/>
  <c r="AE261" i="2"/>
  <c r="AF261" i="2" s="1"/>
  <c r="AE262" i="2"/>
  <c r="AF262" i="2" s="1"/>
  <c r="AE263" i="2"/>
  <c r="AF263" i="2" s="1"/>
  <c r="AE264" i="2"/>
  <c r="AF264" i="2" s="1"/>
  <c r="AE227" i="2"/>
  <c r="AF227" i="2" s="1"/>
  <c r="AE228" i="2"/>
  <c r="AF228" i="2" s="1"/>
  <c r="AE229" i="2"/>
  <c r="AF229" i="2" s="1"/>
  <c r="AW231" i="2"/>
  <c r="AX231" i="2" s="1"/>
  <c r="AW232" i="2"/>
  <c r="AX232" i="2" s="1"/>
  <c r="AK235" i="2"/>
  <c r="AL235" i="2" s="1"/>
  <c r="AW264" i="2"/>
  <c r="AX264" i="2" s="1"/>
  <c r="AW246" i="2"/>
  <c r="AX246" i="2" s="1"/>
  <c r="AW262" i="2"/>
  <c r="AX262" i="2" s="1"/>
  <c r="AK234" i="2"/>
  <c r="AL234" i="2" s="1"/>
  <c r="AW245" i="2"/>
  <c r="AX245" i="2" s="1"/>
  <c r="AW261" i="2"/>
  <c r="AX261" i="2" s="1"/>
  <c r="AK230" i="2"/>
  <c r="AL230" i="2" s="1"/>
  <c r="AW248" i="2"/>
  <c r="AX248" i="2" s="1"/>
  <c r="AK233" i="2"/>
  <c r="AL233" i="2" s="1"/>
  <c r="AW253" i="2"/>
  <c r="AX253" i="2" s="1"/>
  <c r="AW257" i="2"/>
  <c r="AX257" i="2" s="1"/>
  <c r="AW234" i="2"/>
  <c r="AX234" i="2" s="1"/>
  <c r="AW247" i="2"/>
  <c r="AX247" i="2" s="1"/>
  <c r="AW249" i="2"/>
  <c r="AX249" i="2" s="1"/>
  <c r="AW250" i="2"/>
  <c r="AX250" i="2" s="1"/>
  <c r="AK231" i="2"/>
  <c r="AL231" i="2" s="1"/>
  <c r="AW236" i="2"/>
  <c r="AX236" i="2" s="1"/>
  <c r="AW252" i="2"/>
  <c r="AX252" i="2" s="1"/>
  <c r="AW260" i="2"/>
  <c r="AX260" i="2" s="1"/>
  <c r="AW263" i="2"/>
  <c r="AX263" i="2" s="1"/>
  <c r="AW244" i="2"/>
  <c r="AX244" i="2" s="1"/>
  <c r="AW230" i="2"/>
  <c r="AX230" i="2" s="1"/>
  <c r="AW235" i="2"/>
  <c r="AX235" i="2" s="1"/>
  <c r="AW237" i="2"/>
  <c r="AX237" i="2" s="1"/>
  <c r="AW258" i="2"/>
  <c r="AX258" i="2" s="1"/>
  <c r="AW240" i="2"/>
  <c r="AX240" i="2" s="1"/>
  <c r="AW241" i="2"/>
  <c r="AX241" i="2" s="1"/>
  <c r="AW254" i="2"/>
  <c r="AX254" i="2" s="1"/>
  <c r="AW255" i="2"/>
  <c r="AX255" i="2" s="1"/>
  <c r="AW251" i="2"/>
  <c r="AX251" i="2" s="1"/>
  <c r="AW227" i="2"/>
  <c r="AX227" i="2" s="1"/>
  <c r="AW233" i="2"/>
  <c r="AX233" i="2" s="1"/>
  <c r="AW228" i="2"/>
  <c r="AX228" i="2" s="1"/>
  <c r="AW229" i="2"/>
  <c r="AX229" i="2" s="1"/>
  <c r="AW242" i="2"/>
  <c r="AX242" i="2" s="1"/>
  <c r="AW243" i="2"/>
  <c r="AX243" i="2" s="1"/>
  <c r="AI226" i="2"/>
  <c r="AG226" i="2"/>
  <c r="AY256" i="2" l="1"/>
  <c r="AY250" i="2"/>
  <c r="AY238" i="2"/>
  <c r="AY239" i="2"/>
  <c r="AY259" i="2"/>
  <c r="AY249" i="2"/>
  <c r="AY232" i="2"/>
  <c r="AY257" i="2"/>
  <c r="AY251" i="2"/>
  <c r="AY236" i="2"/>
  <c r="AY261" i="2"/>
  <c r="AY264" i="2"/>
  <c r="AY248" i="2"/>
  <c r="AY233" i="2"/>
  <c r="AY244" i="2"/>
  <c r="AE226" i="2"/>
  <c r="AF226" i="2" s="1"/>
  <c r="AY241" i="2"/>
  <c r="AY258" i="2"/>
  <c r="AY231" i="2"/>
  <c r="AY230" i="2"/>
  <c r="AY235" i="2"/>
  <c r="AY234" i="2"/>
  <c r="AE225" i="2"/>
  <c r="AF225" i="2" s="1"/>
  <c r="AY254" i="2"/>
  <c r="AY227" i="2"/>
  <c r="AY246" i="2"/>
  <c r="AY237" i="2"/>
  <c r="AY242" i="2"/>
  <c r="AK226" i="2"/>
  <c r="AL226" i="2" s="1"/>
  <c r="AY260" i="2"/>
  <c r="AY262" i="2"/>
  <c r="AY253" i="2"/>
  <c r="AY255" i="2"/>
  <c r="AY229" i="2"/>
  <c r="AY263" i="2"/>
  <c r="AY240" i="2"/>
  <c r="AY247" i="2"/>
  <c r="AY243" i="2"/>
  <c r="AY245" i="2"/>
  <c r="AY228" i="2"/>
  <c r="AY252" i="2"/>
  <c r="AW226" i="2"/>
  <c r="AX226" i="2" s="1"/>
  <c r="AW225" i="2"/>
  <c r="AX225" i="2" s="1"/>
  <c r="AI224" i="2"/>
  <c r="AG224" i="2"/>
  <c r="AI213" i="2"/>
  <c r="AG213" i="2"/>
  <c r="AE213" i="2" l="1"/>
  <c r="AE214" i="2"/>
  <c r="AF214" i="2" s="1"/>
  <c r="AE215" i="2"/>
  <c r="AF215" i="2" s="1"/>
  <c r="AE216" i="2"/>
  <c r="AF216" i="2" s="1"/>
  <c r="AE217" i="2"/>
  <c r="AF217" i="2" s="1"/>
  <c r="AE218" i="2"/>
  <c r="AF218" i="2" s="1"/>
  <c r="AE219" i="2"/>
  <c r="AF219" i="2" s="1"/>
  <c r="AE220" i="2"/>
  <c r="AF220" i="2" s="1"/>
  <c r="AE221" i="2"/>
  <c r="AF221" i="2" s="1"/>
  <c r="AE222" i="2"/>
  <c r="AF222" i="2" s="1"/>
  <c r="AE223" i="2"/>
  <c r="AF223" i="2" s="1"/>
  <c r="AE224" i="2"/>
  <c r="AF224" i="2" s="1"/>
  <c r="AF213" i="2"/>
  <c r="AY226" i="2"/>
  <c r="AE211" i="2"/>
  <c r="AF211" i="2" s="1"/>
  <c r="AE212" i="2"/>
  <c r="AF212" i="2" s="1"/>
  <c r="AK224" i="2"/>
  <c r="AL224" i="2" s="1"/>
  <c r="AW211" i="2"/>
  <c r="AX211" i="2" s="1"/>
  <c r="AW222" i="2"/>
  <c r="AX222" i="2" s="1"/>
  <c r="AW221" i="2"/>
  <c r="AX221" i="2" s="1"/>
  <c r="AW220" i="2"/>
  <c r="AX220" i="2" s="1"/>
  <c r="AY225" i="2"/>
  <c r="AK213" i="2"/>
  <c r="AL213" i="2" s="1"/>
  <c r="AW224" i="2"/>
  <c r="AX224" i="2" s="1"/>
  <c r="AW213" i="2"/>
  <c r="AX213" i="2" s="1"/>
  <c r="AW215" i="2"/>
  <c r="AX215" i="2" s="1"/>
  <c r="AW219" i="2"/>
  <c r="AX219" i="2" s="1"/>
  <c r="AW214" i="2"/>
  <c r="AX214" i="2" s="1"/>
  <c r="AW218" i="2"/>
  <c r="AX218" i="2" s="1"/>
  <c r="AW212" i="2"/>
  <c r="AX212" i="2" s="1"/>
  <c r="AW223" i="2"/>
  <c r="AX223" i="2" s="1"/>
  <c r="AW216" i="2"/>
  <c r="AX216" i="2" s="1"/>
  <c r="AW217" i="2"/>
  <c r="AX217" i="2" s="1"/>
  <c r="AI209" i="2"/>
  <c r="AG209" i="2"/>
  <c r="AI208" i="2"/>
  <c r="AG208" i="2"/>
  <c r="AY223" i="2" l="1"/>
  <c r="AY211" i="2"/>
  <c r="AE208" i="2"/>
  <c r="AF208" i="2" s="1"/>
  <c r="AY220" i="2"/>
  <c r="AY224" i="2"/>
  <c r="AE209" i="2"/>
  <c r="AF209" i="2" s="1"/>
  <c r="AY213" i="2"/>
  <c r="AE210" i="2"/>
  <c r="AF210" i="2" s="1"/>
  <c r="AE206" i="2"/>
  <c r="AF206" i="2" s="1"/>
  <c r="AE207" i="2"/>
  <c r="AF207" i="2" s="1"/>
  <c r="AY222" i="2"/>
  <c r="AY217" i="2"/>
  <c r="AY221" i="2"/>
  <c r="AK209" i="2"/>
  <c r="AL209" i="2" s="1"/>
  <c r="AW210" i="2"/>
  <c r="AX210" i="2" s="1"/>
  <c r="AY218" i="2"/>
  <c r="AW209" i="2"/>
  <c r="AX209" i="2" s="1"/>
  <c r="AY215" i="2"/>
  <c r="AY212" i="2"/>
  <c r="AY216" i="2"/>
  <c r="AY219" i="2"/>
  <c r="AW208" i="2"/>
  <c r="AX208" i="2" s="1"/>
  <c r="AY214" i="2"/>
  <c r="AW207" i="2"/>
  <c r="AX207" i="2" s="1"/>
  <c r="AK208" i="2"/>
  <c r="AL208" i="2" s="1"/>
  <c r="AW206" i="2"/>
  <c r="AX206" i="2" s="1"/>
  <c r="AY208" i="2" l="1"/>
  <c r="AY209" i="2"/>
  <c r="AE205" i="2"/>
  <c r="AF205" i="2" s="1"/>
  <c r="AE200" i="2"/>
  <c r="AF200" i="2" s="1"/>
  <c r="AE203" i="2"/>
  <c r="AF203" i="2" s="1"/>
  <c r="AE202" i="2"/>
  <c r="AF202" i="2" s="1"/>
  <c r="AE204" i="2"/>
  <c r="AF204" i="2" s="1"/>
  <c r="AE201" i="2"/>
  <c r="AF201" i="2" s="1"/>
  <c r="AY210" i="2"/>
  <c r="AY207" i="2"/>
  <c r="AY206" i="2"/>
  <c r="AW204" i="2"/>
  <c r="AX204" i="2" s="1"/>
  <c r="AW205" i="2"/>
  <c r="AX205" i="2" s="1"/>
  <c r="AW201" i="2"/>
  <c r="AX201" i="2" s="1"/>
  <c r="AW203" i="2"/>
  <c r="AX203" i="2" s="1"/>
  <c r="AW200" i="2"/>
  <c r="AX200" i="2" s="1"/>
  <c r="AW202" i="2"/>
  <c r="AX202" i="2" s="1"/>
  <c r="AI197" i="2"/>
  <c r="AG197" i="2"/>
  <c r="AI196" i="2"/>
  <c r="AG196" i="2"/>
  <c r="AI195" i="2"/>
  <c r="AG195" i="2"/>
  <c r="AI194" i="2"/>
  <c r="AG194" i="2"/>
  <c r="AI193" i="2"/>
  <c r="AG193" i="2"/>
  <c r="AI190" i="2"/>
  <c r="AG190" i="2"/>
  <c r="AI187" i="2"/>
  <c r="AG187" i="2"/>
  <c r="AI186" i="2"/>
  <c r="AG186" i="2"/>
  <c r="AI184" i="2"/>
  <c r="AG184" i="2"/>
  <c r="AI182" i="2"/>
  <c r="AG182" i="2"/>
  <c r="AI181" i="2"/>
  <c r="AG181" i="2"/>
  <c r="AI180" i="2"/>
  <c r="AG180" i="2"/>
  <c r="AI177" i="2"/>
  <c r="AG177" i="2"/>
  <c r="AI171" i="2"/>
  <c r="AG171" i="2"/>
  <c r="AK184" i="2" l="1"/>
  <c r="AL184" i="2" s="1"/>
  <c r="AY205" i="2"/>
  <c r="AE181" i="2"/>
  <c r="AF181" i="2" s="1"/>
  <c r="AE187" i="2"/>
  <c r="AF187" i="2" s="1"/>
  <c r="AE195" i="2"/>
  <c r="AF195" i="2" s="1"/>
  <c r="AY204" i="2"/>
  <c r="AE171" i="2"/>
  <c r="AF171" i="2" s="1"/>
  <c r="AE182" i="2"/>
  <c r="AF182" i="2" s="1"/>
  <c r="AE189" i="2"/>
  <c r="AF189" i="2" s="1"/>
  <c r="AE196" i="2"/>
  <c r="AF196" i="2" s="1"/>
  <c r="AY201" i="2"/>
  <c r="AE170" i="2"/>
  <c r="AF170" i="2" s="1"/>
  <c r="AE188" i="2"/>
  <c r="AF188" i="2" s="1"/>
  <c r="AE190" i="2"/>
  <c r="AF190" i="2" s="1"/>
  <c r="AE177" i="2"/>
  <c r="AF177" i="2" s="1"/>
  <c r="AE184" i="2"/>
  <c r="AF184" i="2" s="1"/>
  <c r="AE193" i="2"/>
  <c r="AF193" i="2" s="1"/>
  <c r="AE197" i="2"/>
  <c r="AF197" i="2" s="1"/>
  <c r="AE180" i="2"/>
  <c r="AF180" i="2" s="1"/>
  <c r="AE186" i="2"/>
  <c r="AF186" i="2" s="1"/>
  <c r="AE194" i="2"/>
  <c r="AF194" i="2" s="1"/>
  <c r="AE173" i="2"/>
  <c r="AF173" i="2" s="1"/>
  <c r="AE175" i="2"/>
  <c r="AF175" i="2" s="1"/>
  <c r="AE176" i="2"/>
  <c r="AF176" i="2" s="1"/>
  <c r="AE178" i="2"/>
  <c r="AF178" i="2" s="1"/>
  <c r="AE179" i="2"/>
  <c r="AF179" i="2" s="1"/>
  <c r="AE185" i="2"/>
  <c r="AF185" i="2" s="1"/>
  <c r="AE198" i="2"/>
  <c r="AF198" i="2" s="1"/>
  <c r="AE199" i="2"/>
  <c r="AF199" i="2" s="1"/>
  <c r="AE174" i="2"/>
  <c r="AF174" i="2" s="1"/>
  <c r="AE183" i="2"/>
  <c r="AF183" i="2" s="1"/>
  <c r="AE191" i="2"/>
  <c r="AF191" i="2" s="1"/>
  <c r="AE172" i="2"/>
  <c r="AF172" i="2" s="1"/>
  <c r="AE192" i="2"/>
  <c r="AF192" i="2" s="1"/>
  <c r="AK177" i="2"/>
  <c r="AL177" i="2" s="1"/>
  <c r="AK195" i="2"/>
  <c r="AL195" i="2" s="1"/>
  <c r="AK182" i="2"/>
  <c r="AL182" i="2" s="1"/>
  <c r="AW176" i="2"/>
  <c r="AX176" i="2" s="1"/>
  <c r="AW187" i="2"/>
  <c r="AX187" i="2" s="1"/>
  <c r="AW188" i="2"/>
  <c r="AX188" i="2" s="1"/>
  <c r="AW182" i="2"/>
  <c r="AX182" i="2" s="1"/>
  <c r="AW189" i="2"/>
  <c r="AX189" i="2" s="1"/>
  <c r="AY203" i="2"/>
  <c r="AK193" i="2"/>
  <c r="AL193" i="2" s="1"/>
  <c r="AK194" i="2"/>
  <c r="AL194" i="2" s="1"/>
  <c r="AY200" i="2"/>
  <c r="AW193" i="2"/>
  <c r="AX193" i="2" s="1"/>
  <c r="AW197" i="2"/>
  <c r="AX197" i="2" s="1"/>
  <c r="AY202" i="2"/>
  <c r="AW198" i="2"/>
  <c r="AX198" i="2" s="1"/>
  <c r="AW199" i="2"/>
  <c r="AX199" i="2" s="1"/>
  <c r="AW175" i="2"/>
  <c r="AX175" i="2" s="1"/>
  <c r="AK190" i="2"/>
  <c r="AL190" i="2" s="1"/>
  <c r="AW170" i="2"/>
  <c r="AX170" i="2" s="1"/>
  <c r="AW184" i="2"/>
  <c r="AX184" i="2" s="1"/>
  <c r="AW178" i="2"/>
  <c r="AX178" i="2" s="1"/>
  <c r="AW177" i="2"/>
  <c r="AX177" i="2" s="1"/>
  <c r="AW190" i="2"/>
  <c r="AX190" i="2" s="1"/>
  <c r="AK196" i="2"/>
  <c r="AL196" i="2" s="1"/>
  <c r="AW173" i="2"/>
  <c r="AX173" i="2" s="1"/>
  <c r="AW183" i="2"/>
  <c r="AX183" i="2" s="1"/>
  <c r="AW194" i="2"/>
  <c r="AX194" i="2" s="1"/>
  <c r="AK171" i="2"/>
  <c r="AL171" i="2" s="1"/>
  <c r="AW179" i="2"/>
  <c r="AX179" i="2" s="1"/>
  <c r="AW195" i="2"/>
  <c r="AX195" i="2" s="1"/>
  <c r="AK180" i="2"/>
  <c r="AL180" i="2" s="1"/>
  <c r="AW185" i="2"/>
  <c r="AX185" i="2" s="1"/>
  <c r="AW191" i="2"/>
  <c r="AX191" i="2" s="1"/>
  <c r="AW171" i="2"/>
  <c r="AX171" i="2" s="1"/>
  <c r="AW172" i="2"/>
  <c r="AX172" i="2" s="1"/>
  <c r="AW180" i="2"/>
  <c r="AX180" i="2" s="1"/>
  <c r="AK186" i="2"/>
  <c r="AL186" i="2" s="1"/>
  <c r="AW192" i="2"/>
  <c r="AX192" i="2" s="1"/>
  <c r="AW196" i="2"/>
  <c r="AX196" i="2" s="1"/>
  <c r="AK187" i="2"/>
  <c r="AL187" i="2" s="1"/>
  <c r="AW181" i="2"/>
  <c r="AX181" i="2" s="1"/>
  <c r="AW174" i="2"/>
  <c r="AX174" i="2" s="1"/>
  <c r="AK181" i="2"/>
  <c r="AL181" i="2" s="1"/>
  <c r="AW186" i="2"/>
  <c r="AX186" i="2" s="1"/>
  <c r="AK197" i="2"/>
  <c r="AL197" i="2" s="1"/>
  <c r="AI169" i="2"/>
  <c r="AG169" i="2"/>
  <c r="AI167" i="2"/>
  <c r="AG167" i="2"/>
  <c r="AI166" i="2"/>
  <c r="AG166" i="2"/>
  <c r="AI164" i="2"/>
  <c r="AG164" i="2"/>
  <c r="AI163" i="2"/>
  <c r="AG163" i="2"/>
  <c r="AI162" i="2"/>
  <c r="AG162" i="2"/>
  <c r="AI161" i="2"/>
  <c r="AG161" i="2"/>
  <c r="AI159" i="2"/>
  <c r="AG159" i="2"/>
  <c r="AI154" i="2"/>
  <c r="AG154" i="2"/>
  <c r="AI153" i="2"/>
  <c r="AG153" i="2"/>
  <c r="AI152" i="2"/>
  <c r="AG152" i="2"/>
  <c r="AY181" i="2" l="1"/>
  <c r="AK153" i="2"/>
  <c r="AL153" i="2" s="1"/>
  <c r="AY193" i="2"/>
  <c r="AY184" i="2"/>
  <c r="AY187" i="2"/>
  <c r="AY195" i="2"/>
  <c r="AY180" i="2"/>
  <c r="AY197" i="2"/>
  <c r="AE159" i="2"/>
  <c r="AF159" i="2" s="1"/>
  <c r="AE164" i="2"/>
  <c r="AF164" i="2" s="1"/>
  <c r="AY190" i="2"/>
  <c r="AE152" i="2"/>
  <c r="AF152" i="2" s="1"/>
  <c r="AE153" i="2"/>
  <c r="AF153" i="2" s="1"/>
  <c r="AY196" i="2"/>
  <c r="AY182" i="2"/>
  <c r="AY177" i="2"/>
  <c r="AE166" i="2"/>
  <c r="AF166" i="2" s="1"/>
  <c r="AY194" i="2"/>
  <c r="AY171" i="2"/>
  <c r="AE161" i="2"/>
  <c r="AF161" i="2" s="1"/>
  <c r="AE162" i="2"/>
  <c r="AF162" i="2" s="1"/>
  <c r="AE167" i="2"/>
  <c r="AF167" i="2" s="1"/>
  <c r="AE154" i="2"/>
  <c r="AF154" i="2" s="1"/>
  <c r="AE163" i="2"/>
  <c r="AF163" i="2" s="1"/>
  <c r="AE168" i="2"/>
  <c r="AF168" i="2" s="1"/>
  <c r="AE169" i="2"/>
  <c r="AF169" i="2" s="1"/>
  <c r="AY186" i="2"/>
  <c r="AE155" i="2"/>
  <c r="AF155" i="2" s="1"/>
  <c r="AE160" i="2"/>
  <c r="AF160" i="2" s="1"/>
  <c r="AE165" i="2"/>
  <c r="AF165" i="2" s="1"/>
  <c r="AE158" i="2"/>
  <c r="AF158" i="2" s="1"/>
  <c r="AE151" i="2"/>
  <c r="AF151" i="2" s="1"/>
  <c r="AE157" i="2"/>
  <c r="AF157" i="2" s="1"/>
  <c r="AE156" i="2"/>
  <c r="AF156" i="2" s="1"/>
  <c r="AE150" i="2"/>
  <c r="AF150" i="2" s="1"/>
  <c r="AY172" i="2"/>
  <c r="AY189" i="2"/>
  <c r="AY176" i="2"/>
  <c r="AY188" i="2"/>
  <c r="AY173" i="2"/>
  <c r="AY191" i="2"/>
  <c r="AY198" i="2"/>
  <c r="AK162" i="2"/>
  <c r="AL162" i="2" s="1"/>
  <c r="AY192" i="2"/>
  <c r="AY178" i="2"/>
  <c r="AY179" i="2"/>
  <c r="AY174" i="2"/>
  <c r="AW165" i="2"/>
  <c r="AX165" i="2" s="1"/>
  <c r="AY170" i="2"/>
  <c r="AY199" i="2"/>
  <c r="AK161" i="2"/>
  <c r="AL161" i="2" s="1"/>
  <c r="AY183" i="2"/>
  <c r="AY185" i="2"/>
  <c r="AY175" i="2"/>
  <c r="AW162" i="2"/>
  <c r="AX162" i="2" s="1"/>
  <c r="AW156" i="2"/>
  <c r="AX156" i="2" s="1"/>
  <c r="AW160" i="2"/>
  <c r="AX160" i="2" s="1"/>
  <c r="AK166" i="2"/>
  <c r="AL166" i="2" s="1"/>
  <c r="AK154" i="2"/>
  <c r="AL154" i="2" s="1"/>
  <c r="AW154" i="2"/>
  <c r="AX154" i="2" s="1"/>
  <c r="AK167" i="2"/>
  <c r="AL167" i="2" s="1"/>
  <c r="AW153" i="2"/>
  <c r="AX153" i="2" s="1"/>
  <c r="AW150" i="2"/>
  <c r="AX150" i="2" s="1"/>
  <c r="AW167" i="2"/>
  <c r="AX167" i="2" s="1"/>
  <c r="AW158" i="2"/>
  <c r="AX158" i="2" s="1"/>
  <c r="AW159" i="2"/>
  <c r="AX159" i="2" s="1"/>
  <c r="AW164" i="2"/>
  <c r="AX164" i="2" s="1"/>
  <c r="AK163" i="2"/>
  <c r="AL163" i="2" s="1"/>
  <c r="AW168" i="2"/>
  <c r="AX168" i="2" s="1"/>
  <c r="AW166" i="2"/>
  <c r="AX166" i="2" s="1"/>
  <c r="AW155" i="2"/>
  <c r="AX155" i="2" s="1"/>
  <c r="AK152" i="2"/>
  <c r="AL152" i="2" s="1"/>
  <c r="AW157" i="2"/>
  <c r="AX157" i="2" s="1"/>
  <c r="AK159" i="2"/>
  <c r="AL159" i="2" s="1"/>
  <c r="AW163" i="2"/>
  <c r="AX163" i="2" s="1"/>
  <c r="AK169" i="2"/>
  <c r="AL169" i="2" s="1"/>
  <c r="AW161" i="2"/>
  <c r="AX161" i="2" s="1"/>
  <c r="AW151" i="2"/>
  <c r="AX151" i="2" s="1"/>
  <c r="AW152" i="2"/>
  <c r="AX152" i="2" s="1"/>
  <c r="AK164" i="2"/>
  <c r="AL164" i="2" s="1"/>
  <c r="AW169" i="2"/>
  <c r="AX169" i="2" s="1"/>
  <c r="AI145" i="2"/>
  <c r="AG145" i="2"/>
  <c r="AI141" i="2"/>
  <c r="AG141" i="2"/>
  <c r="AY159" i="2" l="1"/>
  <c r="AY161" i="2"/>
  <c r="AY167" i="2"/>
  <c r="AY169" i="2"/>
  <c r="AY154" i="2"/>
  <c r="AY164" i="2"/>
  <c r="AE141" i="2"/>
  <c r="AF141" i="2" s="1"/>
  <c r="AY163" i="2"/>
  <c r="AE147" i="2"/>
  <c r="AF147" i="2" s="1"/>
  <c r="AE145" i="2"/>
  <c r="AF145" i="2" s="1"/>
  <c r="AE146" i="2"/>
  <c r="AF146" i="2" s="1"/>
  <c r="AE149" i="2"/>
  <c r="AF149" i="2" s="1"/>
  <c r="AY153" i="2"/>
  <c r="AY162" i="2"/>
  <c r="AE148" i="2"/>
  <c r="AF148" i="2" s="1"/>
  <c r="AY166" i="2"/>
  <c r="AY152" i="2"/>
  <c r="AE140" i="2"/>
  <c r="AF140" i="2" s="1"/>
  <c r="AE142" i="2"/>
  <c r="AF142" i="2" s="1"/>
  <c r="AE143" i="2"/>
  <c r="AF143" i="2" s="1"/>
  <c r="AE144" i="2"/>
  <c r="AF144" i="2" s="1"/>
  <c r="AW146" i="2"/>
  <c r="AX146" i="2" s="1"/>
  <c r="AY160" i="2"/>
  <c r="AY150" i="2"/>
  <c r="AY155" i="2"/>
  <c r="AY157" i="2"/>
  <c r="AK145" i="2"/>
  <c r="AL145" i="2" s="1"/>
  <c r="AY156" i="2"/>
  <c r="AY168" i="2"/>
  <c r="AY165" i="2"/>
  <c r="AY151" i="2"/>
  <c r="AY158" i="2"/>
  <c r="AK141" i="2"/>
  <c r="AL141" i="2" s="1"/>
  <c r="AW147" i="2"/>
  <c r="AX147" i="2" s="1"/>
  <c r="AW148" i="2"/>
  <c r="AX148" i="2" s="1"/>
  <c r="AW149" i="2"/>
  <c r="AX149" i="2" s="1"/>
  <c r="AW140" i="2"/>
  <c r="AX140" i="2" s="1"/>
  <c r="AW141" i="2"/>
  <c r="AX141" i="2" s="1"/>
  <c r="AW142" i="2"/>
  <c r="AX142" i="2" s="1"/>
  <c r="AW145" i="2"/>
  <c r="AX145" i="2" s="1"/>
  <c r="AW144" i="2"/>
  <c r="AX144" i="2" s="1"/>
  <c r="AW143" i="2"/>
  <c r="AX143" i="2" s="1"/>
  <c r="AI135" i="2"/>
  <c r="AG135" i="2"/>
  <c r="AI130" i="2"/>
  <c r="AG130" i="2"/>
  <c r="AI129" i="2"/>
  <c r="AG129" i="2"/>
  <c r="AI128" i="2"/>
  <c r="AG128" i="2"/>
  <c r="AI126" i="2"/>
  <c r="AG126" i="2"/>
  <c r="AY141" i="2" l="1"/>
  <c r="AK130" i="2"/>
  <c r="AL130" i="2" s="1"/>
  <c r="AE129" i="2"/>
  <c r="AF129" i="2" s="1"/>
  <c r="AE130" i="2"/>
  <c r="AF130" i="2" s="1"/>
  <c r="AE126" i="2"/>
  <c r="AF126" i="2" s="1"/>
  <c r="AE135" i="2"/>
  <c r="AF135" i="2" s="1"/>
  <c r="AE128" i="2"/>
  <c r="AF128" i="2" s="1"/>
  <c r="AY145" i="2"/>
  <c r="AE127" i="2"/>
  <c r="AF127" i="2" s="1"/>
  <c r="AE136" i="2"/>
  <c r="AF136" i="2" s="1"/>
  <c r="AE137" i="2"/>
  <c r="AF137" i="2" s="1"/>
  <c r="AE138" i="2"/>
  <c r="AF138" i="2" s="1"/>
  <c r="AE139" i="2"/>
  <c r="AF139" i="2" s="1"/>
  <c r="AE125" i="2"/>
  <c r="AF125" i="2" s="1"/>
  <c r="AE131" i="2"/>
  <c r="AF131" i="2" s="1"/>
  <c r="AE133" i="2"/>
  <c r="AF133" i="2" s="1"/>
  <c r="AE134" i="2"/>
  <c r="AF134" i="2" s="1"/>
  <c r="AE124" i="2"/>
  <c r="AF124" i="2" s="1"/>
  <c r="AE132" i="2"/>
  <c r="AF132" i="2" s="1"/>
  <c r="AY146" i="2"/>
  <c r="AW128" i="2"/>
  <c r="AX128" i="2" s="1"/>
  <c r="AY144" i="2"/>
  <c r="AY142" i="2"/>
  <c r="AY140" i="2"/>
  <c r="AK135" i="2"/>
  <c r="AL135" i="2" s="1"/>
  <c r="AY143" i="2"/>
  <c r="AY147" i="2"/>
  <c r="AW137" i="2"/>
  <c r="AX137" i="2" s="1"/>
  <c r="AY149" i="2"/>
  <c r="AY148" i="2"/>
  <c r="AW130" i="2"/>
  <c r="AX130" i="2" s="1"/>
  <c r="AK126" i="2"/>
  <c r="AL126" i="2" s="1"/>
  <c r="AW132" i="2"/>
  <c r="AX132" i="2" s="1"/>
  <c r="AW126" i="2"/>
  <c r="AX126" i="2" s="1"/>
  <c r="AW127" i="2"/>
  <c r="AX127" i="2" s="1"/>
  <c r="AW134" i="2"/>
  <c r="AX134" i="2" s="1"/>
  <c r="AK128" i="2"/>
  <c r="AL128" i="2" s="1"/>
  <c r="AW133" i="2"/>
  <c r="AX133" i="2" s="1"/>
  <c r="AK129" i="2"/>
  <c r="AL129" i="2" s="1"/>
  <c r="AW136" i="2"/>
  <c r="AX136" i="2" s="1"/>
  <c r="AW135" i="2"/>
  <c r="AX135" i="2" s="1"/>
  <c r="AW124" i="2"/>
  <c r="AX124" i="2" s="1"/>
  <c r="AW131" i="2"/>
  <c r="AX131" i="2" s="1"/>
  <c r="AW125" i="2"/>
  <c r="AX125" i="2" s="1"/>
  <c r="AW138" i="2"/>
  <c r="AX138" i="2" s="1"/>
  <c r="AW129" i="2"/>
  <c r="AX129" i="2" s="1"/>
  <c r="AW139" i="2"/>
  <c r="AX139" i="2" s="1"/>
  <c r="AI121" i="2"/>
  <c r="AG121" i="2"/>
  <c r="AY136" i="2" l="1"/>
  <c r="AY127" i="2"/>
  <c r="AY132" i="2"/>
  <c r="AY128" i="2"/>
  <c r="AY131" i="2"/>
  <c r="AY125" i="2"/>
  <c r="AE122" i="2"/>
  <c r="AF122" i="2" s="1"/>
  <c r="AE123" i="2"/>
  <c r="AF123" i="2" s="1"/>
  <c r="AY133" i="2"/>
  <c r="AY139" i="2"/>
  <c r="AY138" i="2"/>
  <c r="AY137" i="2"/>
  <c r="AY135" i="2"/>
  <c r="AY126" i="2"/>
  <c r="AY130" i="2"/>
  <c r="AY129" i="2"/>
  <c r="AY124" i="2"/>
  <c r="AY134" i="2"/>
  <c r="AE121" i="2"/>
  <c r="AF121" i="2" s="1"/>
  <c r="AE120" i="2"/>
  <c r="AF120" i="2" s="1"/>
  <c r="AE117" i="2"/>
  <c r="AF117" i="2" s="1"/>
  <c r="AE118" i="2"/>
  <c r="AF118" i="2" s="1"/>
  <c r="AE119" i="2"/>
  <c r="AF119" i="2" s="1"/>
  <c r="AW121" i="2"/>
  <c r="AX121" i="2" s="1"/>
  <c r="AW122" i="2"/>
  <c r="AX122" i="2" s="1"/>
  <c r="AW118" i="2"/>
  <c r="AX118" i="2" s="1"/>
  <c r="AW123" i="2"/>
  <c r="AX123" i="2" s="1"/>
  <c r="AW119" i="2"/>
  <c r="AX119" i="2" s="1"/>
  <c r="AW120" i="2"/>
  <c r="AX120" i="2" s="1"/>
  <c r="AW117" i="2"/>
  <c r="AX117" i="2" s="1"/>
  <c r="AK121" i="2"/>
  <c r="AL121" i="2" s="1"/>
  <c r="AI115" i="2"/>
  <c r="AG115" i="2"/>
  <c r="AE108" i="2" l="1"/>
  <c r="AF108" i="2" s="1"/>
  <c r="AE114" i="2"/>
  <c r="AF114" i="2" s="1"/>
  <c r="AE109" i="2"/>
  <c r="AF109" i="2" s="1"/>
  <c r="AE107" i="2"/>
  <c r="AF107" i="2" s="1"/>
  <c r="AE110" i="2"/>
  <c r="AF110" i="2" s="1"/>
  <c r="AE112" i="2"/>
  <c r="AF112" i="2" s="1"/>
  <c r="AY122" i="2"/>
  <c r="AE115" i="2"/>
  <c r="AF115" i="2" s="1"/>
  <c r="AE116" i="2"/>
  <c r="AF116" i="2" s="1"/>
  <c r="AY121" i="2"/>
  <c r="AE113" i="2"/>
  <c r="AF113" i="2" s="1"/>
  <c r="AE111" i="2"/>
  <c r="AF111" i="2" s="1"/>
  <c r="AY123" i="2"/>
  <c r="AW112" i="2"/>
  <c r="AX112" i="2" s="1"/>
  <c r="AY119" i="2"/>
  <c r="AY118" i="2"/>
  <c r="AW111" i="2"/>
  <c r="AX111" i="2" s="1"/>
  <c r="AY120" i="2"/>
  <c r="AW107" i="2"/>
  <c r="AX107" i="2" s="1"/>
  <c r="AW109" i="2"/>
  <c r="AX109" i="2" s="1"/>
  <c r="AY117" i="2"/>
  <c r="AK115" i="2"/>
  <c r="AL115" i="2" s="1"/>
  <c r="AW113" i="2"/>
  <c r="AX113" i="2" s="1"/>
  <c r="AW115" i="2"/>
  <c r="AX115" i="2" s="1"/>
  <c r="AW116" i="2"/>
  <c r="AX116" i="2" s="1"/>
  <c r="AW110" i="2"/>
  <c r="AX110" i="2" s="1"/>
  <c r="AW108" i="2"/>
  <c r="AX108" i="2" s="1"/>
  <c r="AW114" i="2"/>
  <c r="AX114" i="2" s="1"/>
  <c r="AI106" i="2"/>
  <c r="AG106" i="2"/>
  <c r="AI103" i="2"/>
  <c r="AG103" i="2"/>
  <c r="AI102" i="2"/>
  <c r="AG102" i="2"/>
  <c r="AI100" i="2"/>
  <c r="AG100" i="2"/>
  <c r="AY112" i="2" l="1"/>
  <c r="AE103" i="2"/>
  <c r="AF103" i="2" s="1"/>
  <c r="AY115" i="2"/>
  <c r="AE106" i="2"/>
  <c r="AF106" i="2" s="1"/>
  <c r="AE100" i="2"/>
  <c r="AF100" i="2" s="1"/>
  <c r="AE102" i="2"/>
  <c r="AF102" i="2" s="1"/>
  <c r="AE105" i="2"/>
  <c r="AF105" i="2" s="1"/>
  <c r="AE104" i="2"/>
  <c r="AF104" i="2" s="1"/>
  <c r="AE101" i="2"/>
  <c r="AF101" i="2" s="1"/>
  <c r="AY114" i="2"/>
  <c r="AK100" i="2"/>
  <c r="AL100" i="2" s="1"/>
  <c r="AY107" i="2"/>
  <c r="AY109" i="2"/>
  <c r="AY111" i="2"/>
  <c r="AK103" i="2"/>
  <c r="AL103" i="2" s="1"/>
  <c r="AW103" i="2"/>
  <c r="AX103" i="2" s="1"/>
  <c r="AW102" i="2"/>
  <c r="AX102" i="2" s="1"/>
  <c r="AY108" i="2"/>
  <c r="AY110" i="2"/>
  <c r="AY116" i="2"/>
  <c r="AY113" i="2"/>
  <c r="AK102" i="2"/>
  <c r="AL102" i="2" s="1"/>
  <c r="AK106" i="2"/>
  <c r="AL106" i="2" s="1"/>
  <c r="AW100" i="2"/>
  <c r="AX100" i="2" s="1"/>
  <c r="AW104" i="2"/>
  <c r="AX104" i="2" s="1"/>
  <c r="AW105" i="2"/>
  <c r="AX105" i="2" s="1"/>
  <c r="AW101" i="2"/>
  <c r="AX101" i="2" s="1"/>
  <c r="AW106" i="2"/>
  <c r="AX106" i="2" s="1"/>
  <c r="AY103" i="2" l="1"/>
  <c r="AY100" i="2"/>
  <c r="AY102" i="2"/>
  <c r="AY106" i="2"/>
  <c r="AY101" i="2"/>
  <c r="AY105" i="2"/>
  <c r="AY104" i="2"/>
  <c r="AW97" i="2"/>
  <c r="AX97" i="2" s="1"/>
  <c r="AY97" i="2" s="1"/>
  <c r="AW99" i="2"/>
  <c r="AX99" i="2" s="1"/>
  <c r="AY99" i="2" s="1"/>
  <c r="AW96" i="2"/>
  <c r="AX96" i="2" s="1"/>
  <c r="AY96" i="2" s="1"/>
  <c r="AW98" i="2"/>
  <c r="AX98" i="2" s="1"/>
  <c r="AY98" i="2" s="1"/>
  <c r="AI89" i="2"/>
  <c r="AG89" i="2"/>
  <c r="AI88" i="2"/>
  <c r="AG88" i="2"/>
  <c r="AI82" i="2"/>
  <c r="AG82" i="2"/>
  <c r="AW87" i="2" l="1"/>
  <c r="AX87" i="2" s="1"/>
  <c r="AE89" i="2"/>
  <c r="AF89" i="2" s="1"/>
  <c r="AW95" i="2"/>
  <c r="AX95" i="2" s="1"/>
  <c r="AE90" i="2"/>
  <c r="AF90" i="2" s="1"/>
  <c r="AE95" i="2"/>
  <c r="AF95" i="2" s="1"/>
  <c r="AE91" i="2"/>
  <c r="AF91" i="2" s="1"/>
  <c r="AE93" i="2"/>
  <c r="AF93" i="2" s="1"/>
  <c r="AE88" i="2"/>
  <c r="AF88" i="2" s="1"/>
  <c r="AE92" i="2"/>
  <c r="AF92" i="2" s="1"/>
  <c r="AE94" i="2"/>
  <c r="AF94" i="2" s="1"/>
  <c r="AE82" i="2"/>
  <c r="AF82" i="2" s="1"/>
  <c r="AE77" i="2"/>
  <c r="AF77" i="2" s="1"/>
  <c r="AE72" i="2"/>
  <c r="AF72" i="2" s="1"/>
  <c r="AE78" i="2"/>
  <c r="AF78" i="2" s="1"/>
  <c r="AE74" i="2"/>
  <c r="AF74" i="2" s="1"/>
  <c r="AE80" i="2"/>
  <c r="AF80" i="2" s="1"/>
  <c r="AE71" i="2"/>
  <c r="AF71" i="2" s="1"/>
  <c r="AE75" i="2"/>
  <c r="AF75" i="2" s="1"/>
  <c r="AE79" i="2"/>
  <c r="AF79" i="2" s="1"/>
  <c r="AE83" i="2"/>
  <c r="AF83" i="2" s="1"/>
  <c r="AE84" i="2"/>
  <c r="AF84" i="2" s="1"/>
  <c r="AE85" i="2"/>
  <c r="AF85" i="2" s="1"/>
  <c r="AE86" i="2"/>
  <c r="AF86" i="2" s="1"/>
  <c r="AE87" i="2"/>
  <c r="AF87" i="2" s="1"/>
  <c r="AY87" i="2" s="1"/>
  <c r="AE73" i="2"/>
  <c r="AF73" i="2" s="1"/>
  <c r="AE81" i="2"/>
  <c r="AF81" i="2" s="1"/>
  <c r="AE70" i="2"/>
  <c r="AF70" i="2" s="1"/>
  <c r="AE76" i="2"/>
  <c r="AF76" i="2" s="1"/>
  <c r="AK82" i="2"/>
  <c r="AL82" i="2" s="1"/>
  <c r="AW90" i="2"/>
  <c r="AX90" i="2" s="1"/>
  <c r="AW82" i="2"/>
  <c r="AX82" i="2" s="1"/>
  <c r="AW92" i="2"/>
  <c r="AX92" i="2" s="1"/>
  <c r="AW70" i="2"/>
  <c r="AX70" i="2" s="1"/>
  <c r="AW93" i="2"/>
  <c r="AX93" i="2" s="1"/>
  <c r="AW71" i="2"/>
  <c r="AX71" i="2" s="1"/>
  <c r="AW84" i="2"/>
  <c r="AX84" i="2" s="1"/>
  <c r="AW94" i="2"/>
  <c r="AX94" i="2" s="1"/>
  <c r="AW75" i="2"/>
  <c r="AX75" i="2" s="1"/>
  <c r="AW73" i="2"/>
  <c r="AX73" i="2" s="1"/>
  <c r="AW86" i="2"/>
  <c r="AX86" i="2" s="1"/>
  <c r="AW76" i="2"/>
  <c r="AX76" i="2" s="1"/>
  <c r="AW77" i="2"/>
  <c r="AX77" i="2" s="1"/>
  <c r="AW81" i="2"/>
  <c r="AX81" i="2" s="1"/>
  <c r="AK89" i="2"/>
  <c r="AL89" i="2" s="1"/>
  <c r="AW78" i="2"/>
  <c r="AX78" i="2" s="1"/>
  <c r="AK88" i="2"/>
  <c r="AL88" i="2" s="1"/>
  <c r="AW91" i="2"/>
  <c r="AX91" i="2" s="1"/>
  <c r="AW74" i="2"/>
  <c r="AX74" i="2" s="1"/>
  <c r="AW89" i="2"/>
  <c r="AX89" i="2" s="1"/>
  <c r="AW85" i="2"/>
  <c r="AX85" i="2" s="1"/>
  <c r="AW79" i="2"/>
  <c r="AX79" i="2" s="1"/>
  <c r="AW88" i="2"/>
  <c r="AX88" i="2" s="1"/>
  <c r="AW72" i="2"/>
  <c r="AX72" i="2" s="1"/>
  <c r="AW83" i="2"/>
  <c r="AX83" i="2" s="1"/>
  <c r="AW80" i="2"/>
  <c r="AX80" i="2" s="1"/>
  <c r="AI68" i="2"/>
  <c r="AG68" i="2"/>
  <c r="AI67" i="2"/>
  <c r="AG67" i="2"/>
  <c r="AI66" i="2"/>
  <c r="AG66" i="2"/>
  <c r="AI65" i="2"/>
  <c r="AG65" i="2"/>
  <c r="AK65" i="2" l="1"/>
  <c r="AL65" i="2" s="1"/>
  <c r="AY95" i="2"/>
  <c r="AY74" i="2"/>
  <c r="AY92" i="2"/>
  <c r="AK67" i="2"/>
  <c r="AL67" i="2" s="1"/>
  <c r="AY93" i="2"/>
  <c r="AE67" i="2"/>
  <c r="AF67" i="2" s="1"/>
  <c r="AY71" i="2"/>
  <c r="AY79" i="2"/>
  <c r="AY89" i="2"/>
  <c r="AE68" i="2"/>
  <c r="AF68" i="2" s="1"/>
  <c r="AY70" i="2"/>
  <c r="AY82" i="2"/>
  <c r="AE65" i="2"/>
  <c r="AF65" i="2" s="1"/>
  <c r="AY72" i="2"/>
  <c r="AY88" i="2"/>
  <c r="AE66" i="2"/>
  <c r="AF66" i="2" s="1"/>
  <c r="AY75" i="2"/>
  <c r="AY83" i="2"/>
  <c r="AE63" i="2"/>
  <c r="AF63" i="2" s="1"/>
  <c r="AE64" i="2"/>
  <c r="AF64" i="2" s="1"/>
  <c r="AY90" i="2"/>
  <c r="AY85" i="2"/>
  <c r="AK66" i="2"/>
  <c r="AL66" i="2" s="1"/>
  <c r="AW65" i="2"/>
  <c r="AX65" i="2" s="1"/>
  <c r="AY94" i="2"/>
  <c r="AY78" i="2"/>
  <c r="AY91" i="2"/>
  <c r="AY81" i="2"/>
  <c r="AY86" i="2"/>
  <c r="AY80" i="2"/>
  <c r="AY73" i="2"/>
  <c r="AY76" i="2"/>
  <c r="AY77" i="2"/>
  <c r="AY84" i="2"/>
  <c r="AW64" i="2"/>
  <c r="AX64" i="2" s="1"/>
  <c r="AW68" i="2"/>
  <c r="AX68" i="2" s="1"/>
  <c r="AW63" i="2"/>
  <c r="AX63" i="2" s="1"/>
  <c r="AK68" i="2"/>
  <c r="AL68" i="2" s="1"/>
  <c r="AW67" i="2"/>
  <c r="AX67" i="2" s="1"/>
  <c r="AW66" i="2"/>
  <c r="AX66" i="2" s="1"/>
  <c r="AI61" i="2"/>
  <c r="AG61" i="2"/>
  <c r="AI59" i="2"/>
  <c r="AG59" i="2"/>
  <c r="AI52" i="2"/>
  <c r="AG52" i="2"/>
  <c r="AY67" i="2" l="1"/>
  <c r="AW54" i="2"/>
  <c r="AX54" i="2" s="1"/>
  <c r="AW55" i="2"/>
  <c r="AX55" i="2" s="1"/>
  <c r="AW56" i="2"/>
  <c r="AX56" i="2" s="1"/>
  <c r="AE62" i="2"/>
  <c r="AF62" i="2" s="1"/>
  <c r="AE52" i="2"/>
  <c r="AF52" i="2" s="1"/>
  <c r="AE59" i="2"/>
  <c r="AF59" i="2" s="1"/>
  <c r="AY66" i="2"/>
  <c r="AY65" i="2"/>
  <c r="AE61" i="2"/>
  <c r="AF61" i="2" s="1"/>
  <c r="AY68" i="2"/>
  <c r="AE41" i="2"/>
  <c r="AF41" i="2" s="1"/>
  <c r="AE42" i="2"/>
  <c r="AF42" i="2" s="1"/>
  <c r="AE43" i="2"/>
  <c r="AF43" i="2" s="1"/>
  <c r="AE44" i="2"/>
  <c r="AF44" i="2" s="1"/>
  <c r="AE45" i="2"/>
  <c r="AF45" i="2" s="1"/>
  <c r="AE46" i="2"/>
  <c r="AF46" i="2" s="1"/>
  <c r="AE47" i="2"/>
  <c r="AF47" i="2" s="1"/>
  <c r="AE49" i="2"/>
  <c r="AF49" i="2" s="1"/>
  <c r="AE51" i="2"/>
  <c r="AF51" i="2" s="1"/>
  <c r="AE53" i="2"/>
  <c r="AF53" i="2" s="1"/>
  <c r="AE54" i="2"/>
  <c r="AF54" i="2" s="1"/>
  <c r="AY54" i="2" s="1"/>
  <c r="AE55" i="2"/>
  <c r="AF55" i="2" s="1"/>
  <c r="AY55" i="2" s="1"/>
  <c r="AE56" i="2"/>
  <c r="AF56" i="2" s="1"/>
  <c r="AE57" i="2"/>
  <c r="AF57" i="2" s="1"/>
  <c r="AE58" i="2"/>
  <c r="AF58" i="2" s="1"/>
  <c r="AE50" i="2"/>
  <c r="AF50" i="2" s="1"/>
  <c r="AW46" i="2"/>
  <c r="AX46" i="2" s="1"/>
  <c r="AW47" i="2"/>
  <c r="AX47" i="2" s="1"/>
  <c r="AE60" i="2"/>
  <c r="AF60" i="2" s="1"/>
  <c r="AW53" i="2"/>
  <c r="AX53" i="2" s="1"/>
  <c r="AW57" i="2"/>
  <c r="AX57" i="2" s="1"/>
  <c r="AY63" i="2"/>
  <c r="AY64" i="2"/>
  <c r="AK61" i="2"/>
  <c r="AL61" i="2" s="1"/>
  <c r="AW61" i="2"/>
  <c r="AX61" i="2" s="1"/>
  <c r="AW62" i="2"/>
  <c r="AX62" i="2" s="1"/>
  <c r="AW41" i="2"/>
  <c r="AX41" i="2" s="1"/>
  <c r="AK52" i="2"/>
  <c r="AL52" i="2" s="1"/>
  <c r="AW58" i="2"/>
  <c r="AX58" i="2" s="1"/>
  <c r="AW48" i="2"/>
  <c r="AX48" i="2" s="1"/>
  <c r="AY48" i="2" s="1"/>
  <c r="AW49" i="2"/>
  <c r="AX49" i="2" s="1"/>
  <c r="AK59" i="2"/>
  <c r="AL59" i="2" s="1"/>
  <c r="AW52" i="2"/>
  <c r="AX52" i="2" s="1"/>
  <c r="AW42" i="2"/>
  <c r="AX42" i="2" s="1"/>
  <c r="AW43" i="2"/>
  <c r="AX43" i="2" s="1"/>
  <c r="AW44" i="2"/>
  <c r="AX44" i="2" s="1"/>
  <c r="AW50" i="2"/>
  <c r="AX50" i="2" s="1"/>
  <c r="AW51" i="2"/>
  <c r="AX51" i="2" s="1"/>
  <c r="AW59" i="2"/>
  <c r="AX59" i="2" s="1"/>
  <c r="AW45" i="2"/>
  <c r="AX45" i="2" s="1"/>
  <c r="AW60" i="2"/>
  <c r="AX60" i="2" s="1"/>
  <c r="AI37" i="2"/>
  <c r="AG37" i="2"/>
  <c r="AK37" i="2" l="1"/>
  <c r="AL37" i="2" s="1"/>
  <c r="AY56" i="2"/>
  <c r="AY62" i="2"/>
  <c r="AY49" i="2"/>
  <c r="AY57" i="2"/>
  <c r="AY47" i="2"/>
  <c r="AY53" i="2"/>
  <c r="AE37" i="2"/>
  <c r="AF37" i="2" s="1"/>
  <c r="AY46" i="2"/>
  <c r="AY58" i="2"/>
  <c r="AY61" i="2"/>
  <c r="AY41" i="2"/>
  <c r="AY59" i="2"/>
  <c r="AY52" i="2"/>
  <c r="AE39" i="2"/>
  <c r="AF39" i="2" s="1"/>
  <c r="AE40" i="2"/>
  <c r="AF40" i="2" s="1"/>
  <c r="AE38" i="2"/>
  <c r="AF38" i="2" s="1"/>
  <c r="AY50" i="2"/>
  <c r="AY51" i="2"/>
  <c r="AY42" i="2"/>
  <c r="AY60" i="2"/>
  <c r="AY43" i="2"/>
  <c r="AY44" i="2"/>
  <c r="AW37" i="2"/>
  <c r="AX37" i="2" s="1"/>
  <c r="AW38" i="2"/>
  <c r="AX38" i="2" s="1"/>
  <c r="AY45" i="2"/>
  <c r="AW39" i="2"/>
  <c r="AX39" i="2" s="1"/>
  <c r="AW40" i="2"/>
  <c r="AX40" i="2" s="1"/>
  <c r="AY38" i="2" l="1"/>
  <c r="AY37" i="2"/>
  <c r="AE34" i="2"/>
  <c r="AF34" i="2" s="1"/>
  <c r="AE35" i="2"/>
  <c r="AF35" i="2" s="1"/>
  <c r="AE36" i="2"/>
  <c r="AF36" i="2" s="1"/>
  <c r="AY39" i="2"/>
  <c r="AW35" i="2"/>
  <c r="AX35" i="2" s="1"/>
  <c r="AW34" i="2"/>
  <c r="AX34" i="2" s="1"/>
  <c r="AY40" i="2"/>
  <c r="AW36" i="2"/>
  <c r="AX36" i="2" s="1"/>
  <c r="AM23" i="2"/>
  <c r="AI23" i="2"/>
  <c r="AG23" i="2"/>
  <c r="AM22" i="2"/>
  <c r="AI22" i="2"/>
  <c r="AK22" i="2" s="1"/>
  <c r="AL22" i="2" s="1"/>
  <c r="AM21" i="2"/>
  <c r="AI21" i="2"/>
  <c r="AG21" i="2"/>
  <c r="AM20" i="2"/>
  <c r="AI20" i="2"/>
  <c r="AG20" i="2"/>
  <c r="AM19" i="2"/>
  <c r="AI19" i="2"/>
  <c r="AG19" i="2"/>
  <c r="AM18" i="2"/>
  <c r="AI18" i="2"/>
  <c r="AG18" i="2"/>
  <c r="AM17" i="2"/>
  <c r="AI17" i="2"/>
  <c r="AG17" i="2"/>
  <c r="AM16" i="2"/>
  <c r="AI16" i="2"/>
  <c r="AG16" i="2"/>
  <c r="AM15" i="2"/>
  <c r="AI15" i="2"/>
  <c r="AG15" i="2"/>
  <c r="AM14" i="2"/>
  <c r="AI14" i="2"/>
  <c r="AG14" i="2"/>
  <c r="AM13" i="2"/>
  <c r="AI13" i="2"/>
  <c r="AG13" i="2"/>
  <c r="AM12" i="2"/>
  <c r="AI12" i="2"/>
  <c r="AG12" i="2"/>
  <c r="AM11" i="2"/>
  <c r="AI11" i="2"/>
  <c r="AG11" i="2"/>
  <c r="AM10" i="2"/>
  <c r="AI10" i="2"/>
  <c r="AG10" i="2"/>
  <c r="AM9" i="2"/>
  <c r="AI9" i="2"/>
  <c r="AG9" i="2"/>
  <c r="AM8" i="2"/>
  <c r="AI8" i="2"/>
  <c r="AG8" i="2"/>
  <c r="AM7" i="2"/>
  <c r="AI7" i="2"/>
  <c r="AG7" i="2"/>
  <c r="AM6" i="2"/>
  <c r="AI6" i="2"/>
  <c r="AG6" i="2"/>
  <c r="AM5" i="2"/>
  <c r="AI5" i="2"/>
  <c r="AG5" i="2"/>
  <c r="E5" i="2"/>
  <c r="AY35" i="2" l="1"/>
  <c r="AE6" i="2"/>
  <c r="AF6" i="2" s="1"/>
  <c r="AE23" i="2"/>
  <c r="AF23" i="2" s="1"/>
  <c r="AE10" i="2"/>
  <c r="AF10" i="2" s="1"/>
  <c r="AE14" i="2"/>
  <c r="AF14" i="2" s="1"/>
  <c r="AE18" i="2"/>
  <c r="AF18" i="2" s="1"/>
  <c r="AE11" i="2"/>
  <c r="AF11" i="2" s="1"/>
  <c r="AE15" i="2"/>
  <c r="AF15" i="2" s="1"/>
  <c r="AE19" i="2"/>
  <c r="AF19" i="2" s="1"/>
  <c r="AE8" i="2"/>
  <c r="AF8" i="2" s="1"/>
  <c r="AE16" i="2"/>
  <c r="AF16" i="2" s="1"/>
  <c r="AE9" i="2"/>
  <c r="AF9" i="2" s="1"/>
  <c r="AE13" i="2"/>
  <c r="AF13" i="2" s="1"/>
  <c r="AE17" i="2"/>
  <c r="AF17" i="2" s="1"/>
  <c r="AE21" i="2"/>
  <c r="AF21" i="2" s="1"/>
  <c r="AE12" i="2"/>
  <c r="AF12" i="2" s="1"/>
  <c r="AE20" i="2"/>
  <c r="AF20" i="2" s="1"/>
  <c r="AE7" i="2"/>
  <c r="AF7" i="2" s="1"/>
  <c r="AK23" i="2"/>
  <c r="AL23" i="2" s="1"/>
  <c r="AK6" i="2"/>
  <c r="AL6" i="2" s="1"/>
  <c r="AK10" i="2"/>
  <c r="AL10" i="2" s="1"/>
  <c r="AK14" i="2"/>
  <c r="AL14" i="2" s="1"/>
  <c r="AY34" i="2"/>
  <c r="AK13" i="2"/>
  <c r="AL13" i="2" s="1"/>
  <c r="AW8" i="2"/>
  <c r="AX8" i="2" s="1"/>
  <c r="AW16" i="2"/>
  <c r="AX16" i="2" s="1"/>
  <c r="AY36" i="2"/>
  <c r="AK9" i="2"/>
  <c r="AL9" i="2" s="1"/>
  <c r="AK17" i="2"/>
  <c r="AL17" i="2" s="1"/>
  <c r="AK21" i="2"/>
  <c r="AL21" i="2" s="1"/>
  <c r="AK20" i="2"/>
  <c r="AL20" i="2" s="1"/>
  <c r="AW9" i="2"/>
  <c r="AX9" i="2" s="1"/>
  <c r="AW13" i="2"/>
  <c r="AX13" i="2" s="1"/>
  <c r="AW17" i="2"/>
  <c r="AX17" i="2" s="1"/>
  <c r="AW21" i="2"/>
  <c r="AX21" i="2" s="1"/>
  <c r="AW6" i="2"/>
  <c r="AX6" i="2" s="1"/>
  <c r="AW10" i="2"/>
  <c r="AX10" i="2" s="1"/>
  <c r="AW14" i="2"/>
  <c r="AX14" i="2" s="1"/>
  <c r="AK7" i="2"/>
  <c r="AL7" i="2" s="1"/>
  <c r="AK15" i="2"/>
  <c r="AL15" i="2" s="1"/>
  <c r="AK19" i="2"/>
  <c r="AL19" i="2" s="1"/>
  <c r="AA270" i="2"/>
  <c r="AA272" i="2" s="1"/>
  <c r="AC270" i="2"/>
  <c r="AC272" i="2" s="1"/>
  <c r="AW5" i="2"/>
  <c r="AX5" i="2" s="1"/>
  <c r="AK16" i="2"/>
  <c r="AL16" i="2" s="1"/>
  <c r="AK5" i="2"/>
  <c r="AL5" i="2" s="1"/>
  <c r="AG270" i="2"/>
  <c r="AG272" i="2" s="1"/>
  <c r="AK18" i="2"/>
  <c r="AL18" i="2" s="1"/>
  <c r="AW23" i="2"/>
  <c r="AX23" i="2" s="1"/>
  <c r="AW12" i="2"/>
  <c r="AX12" i="2" s="1"/>
  <c r="AK11" i="2"/>
  <c r="AL11" i="2" s="1"/>
  <c r="AW18" i="2"/>
  <c r="AX18" i="2" s="1"/>
  <c r="AW11" i="2"/>
  <c r="AX11" i="2" s="1"/>
  <c r="AE22" i="2"/>
  <c r="AF22" i="2" s="1"/>
  <c r="AW15" i="2"/>
  <c r="AX15" i="2" s="1"/>
  <c r="AW20" i="2"/>
  <c r="AX20" i="2" s="1"/>
  <c r="AW22" i="2"/>
  <c r="AX22" i="2" s="1"/>
  <c r="AE5" i="2"/>
  <c r="AF5" i="2" s="1"/>
  <c r="AK8" i="2"/>
  <c r="AL8" i="2" s="1"/>
  <c r="AK12" i="2"/>
  <c r="AL12" i="2" s="1"/>
  <c r="AW19" i="2"/>
  <c r="AX19" i="2" s="1"/>
  <c r="AW7" i="2"/>
  <c r="AX7" i="2" s="1"/>
  <c r="AL270" i="2" l="1"/>
  <c r="AY10" i="2"/>
  <c r="AY6" i="2"/>
  <c r="AY14" i="2"/>
  <c r="AY20" i="2"/>
  <c r="AY18" i="2"/>
  <c r="AY12" i="2"/>
  <c r="AY23" i="2"/>
  <c r="AY16" i="2"/>
  <c r="AY21" i="2"/>
  <c r="AY13" i="2"/>
  <c r="AY9" i="2"/>
  <c r="AY15" i="2"/>
  <c r="AY17" i="2"/>
  <c r="AY22" i="2"/>
  <c r="AY8" i="2"/>
  <c r="AY19" i="2"/>
  <c r="AY7" i="2"/>
  <c r="AY11" i="2"/>
  <c r="AA271" i="2"/>
  <c r="AA273" i="2" s="1"/>
  <c r="AC271" i="2"/>
  <c r="AC273" i="2" s="1"/>
  <c r="AY5" i="2"/>
  <c r="AG271" i="2"/>
  <c r="AG273" i="2" s="1"/>
  <c r="AW33" i="2"/>
  <c r="AX33" i="2" s="1"/>
  <c r="AW32" i="2"/>
  <c r="AX32" i="2" s="1"/>
  <c r="AW31" i="2"/>
  <c r="AX31" i="2" s="1"/>
  <c r="AW30" i="2"/>
  <c r="AX30" i="2" s="1"/>
  <c r="AW29" i="2"/>
  <c r="AX29" i="2" s="1"/>
  <c r="AW28" i="2"/>
  <c r="AX28" i="2" s="1"/>
  <c r="AW27" i="2"/>
  <c r="AX27" i="2" s="1"/>
  <c r="AW25" i="2"/>
  <c r="AX25" i="2" s="1"/>
  <c r="AM24" i="2"/>
  <c r="AE29" i="2" l="1"/>
  <c r="AF29" i="2" s="1"/>
  <c r="AY29" i="2" s="1"/>
  <c r="AE33" i="2"/>
  <c r="AF33" i="2" s="1"/>
  <c r="AE28" i="2"/>
  <c r="AF28" i="2" s="1"/>
  <c r="AY28" i="2" s="1"/>
  <c r="AE32" i="2"/>
  <c r="AF32" i="2" s="1"/>
  <c r="AY32" i="2" s="1"/>
  <c r="AE31" i="2"/>
  <c r="AF31" i="2" s="1"/>
  <c r="AY31" i="2" s="1"/>
  <c r="AE27" i="2"/>
  <c r="AF27" i="2" s="1"/>
  <c r="AY27" i="2" s="1"/>
  <c r="AE24" i="2"/>
  <c r="AF24" i="2" s="1"/>
  <c r="AE30" i="2"/>
  <c r="AF30" i="2" s="1"/>
  <c r="AY30" i="2" s="1"/>
  <c r="AE25" i="2"/>
  <c r="AF25" i="2" s="1"/>
  <c r="AQ270" i="2"/>
  <c r="AQ272" i="2" s="1"/>
  <c r="AO270" i="2"/>
  <c r="AO272" i="2" s="1"/>
  <c r="AU270" i="2"/>
  <c r="AU272" i="2" s="1"/>
  <c r="G270" i="2"/>
  <c r="G272" i="2" s="1"/>
  <c r="O270" i="2"/>
  <c r="O272" i="2" s="1"/>
  <c r="Q270" i="2"/>
  <c r="Q272" i="2" s="1"/>
  <c r="S270" i="2"/>
  <c r="S272" i="2" s="1"/>
  <c r="U270" i="2"/>
  <c r="U272" i="2" s="1"/>
  <c r="K270" i="2"/>
  <c r="M270" i="2"/>
  <c r="M272" i="2" s="1"/>
  <c r="W270" i="2"/>
  <c r="W272" i="2" s="1"/>
  <c r="AM270" i="2"/>
  <c r="AM272" i="2" s="1"/>
  <c r="AS270" i="2"/>
  <c r="AS272" i="2" s="1"/>
  <c r="I270" i="2"/>
  <c r="I272" i="2" s="1"/>
  <c r="Y270" i="2"/>
  <c r="Y272" i="2" s="1"/>
  <c r="E270" i="2"/>
  <c r="E272" i="2" s="1"/>
  <c r="AI270" i="2"/>
  <c r="AI272" i="2" s="1"/>
  <c r="AY33" i="2"/>
  <c r="AW24" i="2"/>
  <c r="AX24" i="2" s="1"/>
  <c r="AX270" i="2" s="1"/>
  <c r="AF270" i="2" l="1"/>
  <c r="AY24" i="2"/>
  <c r="G271" i="2"/>
  <c r="G273" i="2" s="1"/>
  <c r="AY25" i="2"/>
  <c r="W271" i="2"/>
  <c r="W273" i="2" s="1"/>
  <c r="O271" i="2"/>
  <c r="O273" i="2" s="1"/>
  <c r="Y271" i="2"/>
  <c r="Y273" i="2" s="1"/>
  <c r="I271" i="2"/>
  <c r="I273" i="2" s="1"/>
  <c r="AS271" i="2"/>
  <c r="AS273" i="2" s="1"/>
  <c r="AO271" i="2"/>
  <c r="AO273" i="2" s="1"/>
  <c r="E271" i="2"/>
  <c r="E273" i="2" s="1"/>
  <c r="AM271" i="2"/>
  <c r="AM273" i="2" s="1"/>
  <c r="AU271" i="2"/>
  <c r="AU273" i="2" s="1"/>
  <c r="U271" i="2"/>
  <c r="U273" i="2" s="1"/>
  <c r="Q271" i="2"/>
  <c r="Q273" i="2" s="1"/>
  <c r="M271" i="2"/>
  <c r="M273" i="2" s="1"/>
  <c r="S271" i="2"/>
  <c r="S273" i="2" s="1"/>
  <c r="AI271" i="2"/>
  <c r="AI273" i="2" s="1"/>
  <c r="AQ271" i="2"/>
  <c r="AQ273" i="2" s="1"/>
  <c r="K271" i="2"/>
  <c r="K273" i="2" s="1"/>
  <c r="K272" i="2"/>
  <c r="AY270" i="2" l="1"/>
  <c r="E275" i="2"/>
</calcChain>
</file>

<file path=xl/sharedStrings.xml><?xml version="1.0" encoding="utf-8"?>
<sst xmlns="http://schemas.openxmlformats.org/spreadsheetml/2006/main" count="5330" uniqueCount="337">
  <si>
    <t>#</t>
  </si>
  <si>
    <t>Institución</t>
  </si>
  <si>
    <t>Grupo</t>
  </si>
  <si>
    <t>FORTALECER LA TRANSPARENCIA EN LA GESTIÓN PÚBLICA</t>
  </si>
  <si>
    <t>PROMOVER UN GOBIERNO ABIERTO</t>
  </si>
  <si>
    <t>IMPULSAR EL USO DE DATOS ABIERTOS</t>
  </si>
  <si>
    <t>% Total acciones diseñadas e implementadas</t>
  </si>
  <si>
    <t>Acceso a la Información</t>
  </si>
  <si>
    <t>Protección de datos personales</t>
  </si>
  <si>
    <t>Apertura gubernamental</t>
  </si>
  <si>
    <t>Gobierno abierto</t>
  </si>
  <si>
    <t>Datos abiertos</t>
  </si>
  <si>
    <t xml:space="preserve">Actualizar información </t>
  </si>
  <si>
    <t xml:space="preserve">Generar productos digitales con lenguaje ciudadano </t>
  </si>
  <si>
    <t>Acciones cubiertas</t>
  </si>
  <si>
    <t xml:space="preserve">Identificar, analizar y priorizar información susceptible de publicar </t>
  </si>
  <si>
    <t>Estructurar, cargar y publicar los conjuntos de datos abiertos</t>
  </si>
  <si>
    <t>Estrategias de comunicación digital</t>
  </si>
  <si>
    <t>Unidad de transparencia</t>
  </si>
  <si>
    <t>Comité de transparencia</t>
  </si>
  <si>
    <t>Obligaciones de transparencia</t>
  </si>
  <si>
    <t>Ruta para solicitudes de acceso a la información</t>
  </si>
  <si>
    <t>Índice de expedientes clasificados</t>
  </si>
  <si>
    <t xml:space="preserve">Disposiciones aplicables </t>
  </si>
  <si>
    <t>Información socialmente útil</t>
  </si>
  <si>
    <t xml:space="preserve">Información pública de interés general </t>
  </si>
  <si>
    <t>Diseño del apartado</t>
  </si>
  <si>
    <t>Información vigente</t>
  </si>
  <si>
    <t>Información actualizada</t>
  </si>
  <si>
    <t>Productos digitales / Presupuesto</t>
  </si>
  <si>
    <t xml:space="preserve">Información recurrente </t>
  </si>
  <si>
    <t>Mecanismos de diálogo y colaboración con la ciudadanía</t>
  </si>
  <si>
    <t>Alianza para el gobierno abierto</t>
  </si>
  <si>
    <t>Listado de conjunto de datos abiertos</t>
  </si>
  <si>
    <t>Documentar los conjuntos de datos abiertos.</t>
  </si>
  <si>
    <t>Publicación del conjunto de datos actualizados</t>
  </si>
  <si>
    <t>Captura de pantalla donde se encuentran publicados los datos abiertos</t>
  </si>
  <si>
    <t>Comisión Nacional para Prevenir y Erradicar la Violencia Contra las Mujeres (CONAVIM)</t>
  </si>
  <si>
    <t>Sí</t>
  </si>
  <si>
    <t>No</t>
  </si>
  <si>
    <t>Secretaría Ejecutiva del Sistema Nacional para la Protección Integral de Niñas, Niños y Adolescentes (SE-SIPINNA)</t>
  </si>
  <si>
    <t>Instituto Nacional para el Federalismo y el Desarrollo Municipal (INAFED)</t>
  </si>
  <si>
    <t>Comisión Nacional de Búsqueda de Personas (CNBP)</t>
  </si>
  <si>
    <t>Instituto Nacional de Migración (INM)</t>
  </si>
  <si>
    <t>Consejo Nacional para Prevenir la Discriminación (CONAPRED)</t>
  </si>
  <si>
    <t>Talleres Gráficos de México (TGM)</t>
  </si>
  <si>
    <t>Consejo Nacional de Población (CONAPO)</t>
  </si>
  <si>
    <t>Comisión Mexicana de Ayuda a Refugiados  (COMAR)</t>
  </si>
  <si>
    <t>Gobernación</t>
  </si>
  <si>
    <t>Agrupación</t>
  </si>
  <si>
    <t>Secretaría de Gobernación</t>
  </si>
  <si>
    <t>Secretaría de Relaciones Exteriores</t>
  </si>
  <si>
    <t>Secretaría de la Defensa Nacional</t>
  </si>
  <si>
    <t>Secretaría de Marina</t>
  </si>
  <si>
    <t>Secretaría de Seguridad y Protección Ciudadana</t>
  </si>
  <si>
    <t>Secretaría de Hacienda y Crédito Público</t>
  </si>
  <si>
    <t>Secretaría de Bienestar</t>
  </si>
  <si>
    <t>Secretaría de Medio Ambiente y Recursos Naturales</t>
  </si>
  <si>
    <t>Secretaría de Energía</t>
  </si>
  <si>
    <t>Secretaría de Economía</t>
  </si>
  <si>
    <t>Secretaría de Agricultura y Desarrollo Rural</t>
  </si>
  <si>
    <t>Secretaría de Infraestructura, Comunicaciones y Transportes</t>
  </si>
  <si>
    <t>Secretaría de la Función Pública</t>
  </si>
  <si>
    <t>Secretaría de Educación Pública</t>
  </si>
  <si>
    <t>Secretaría de Salud</t>
  </si>
  <si>
    <t>Secretaría del Trabajo y Previsión Social</t>
  </si>
  <si>
    <t>Secretaría de Desarrollo Agrario, Territorial y Urbano</t>
  </si>
  <si>
    <t>Secretaría de Cultura</t>
  </si>
  <si>
    <t>Secretaría de Turismo</t>
  </si>
  <si>
    <t>Secretaría de Estado</t>
  </si>
  <si>
    <t>Agencia Mexicana de Cooperación Internacional para el Desarrollo (AMEXCID)</t>
  </si>
  <si>
    <t>SÍ</t>
  </si>
  <si>
    <t>Instituto de Mexicanas y Mexicanos en el Exterior (IMME)</t>
  </si>
  <si>
    <t>Instituto Matías Romero (IMR)</t>
  </si>
  <si>
    <t>Relaciones Exteriores</t>
  </si>
  <si>
    <t>Instituto de Seguridad Social para las Fuerzas Armadas Mexicanas (ISSFAM)</t>
  </si>
  <si>
    <t>Aeropuerto Internacional Felipe Ángeles, S.A. de C.V. (AIFA)</t>
  </si>
  <si>
    <t>Tren Maya, S.A. de C.V.</t>
  </si>
  <si>
    <t>Defensa Nacional</t>
  </si>
  <si>
    <t>Administración del Sistema Portuario Nacional Altamira, S.A. de C.V. (ASIPONA Altamira)</t>
  </si>
  <si>
    <t>Administración del Sistema Portuario Nacional Coatzacoalcos, S.A. de C.V. (ASIPONA Coatzacoalcos)</t>
  </si>
  <si>
    <t>Administración del Sistema Portuario Nacional Dos Bocas, S.A. de C.V. (ASIPONA Dos Bocas)</t>
  </si>
  <si>
    <t>Administración del Sistema Portuario Nacional Ensenada, S.A. de C.V. (ASIPONA Ensenada)</t>
  </si>
  <si>
    <t>Administración del Sistema Portuario Nacional Guaymas, S.A. de C.V. (ASIPONA Guaymas)</t>
  </si>
  <si>
    <t>Administración del Sistema Portuario Nacional Lázaro Cárdenas, S.A. de C.V. (ASIPONA  Lázaro Cárdenas)</t>
  </si>
  <si>
    <t>Administración del Sistema Portuario Nacional Manzanillo, S.A. de C.V. (ASIPONA Manzanillo)</t>
  </si>
  <si>
    <t>Administración del Sistema Portuario Nacional Mazatlán, S.A. de C.V. (ASIPONA Mazatlán)</t>
  </si>
  <si>
    <t>Administración del Sistema Portuario Nacional Progreso, S.A. de C.V. (ASIPONA Progreso)</t>
  </si>
  <si>
    <t>Administración del Sistema Portuario Nacional Puerto Chiapas, S.A. de C.V.  (ASIPONA Chiapas)</t>
  </si>
  <si>
    <t>Administración del Sistema Portuario Nacional Puerto Vallarta, S.A. de C.V. (ASIPONA Vallarta)</t>
  </si>
  <si>
    <t>Administración del Sistema Portuario Nacional Salina Cruz, S.A. de C.V. (ASIPONA Salina Cruz)</t>
  </si>
  <si>
    <t>Administración del Sistema Portuario Nacional Tampico, S.A. de C.V. (ASIPONA Tampico)</t>
  </si>
  <si>
    <t>Administración del Sistema Portuario Nacional Topolobampo, S.A. de C.V. (ASIPONA Topolobampo)</t>
  </si>
  <si>
    <t>Administración del Sistema Portuario Nacional Tuxpan, S.A. de C.V. (ASIPONA Tuxpan)</t>
  </si>
  <si>
    <t>Administración del Sistema Portuario Nacional Veracruz, S.A. de C.V. (ASIPONA Veracruz)</t>
  </si>
  <si>
    <t>Servicios Aeroportuarios de la Ciudad de México, S.A. de C.V. (SACM)</t>
  </si>
  <si>
    <t>Fideicomiso Universidad Marítima y Portuaria de México (FIDENA)</t>
  </si>
  <si>
    <t>Aeropuerto Internacional de la Ciudad de México, S.A. de C.V. (AICM)</t>
  </si>
  <si>
    <t>Grupo Aeroportuario de la Ciudad de México, S.A. de C.V. (GACM)</t>
  </si>
  <si>
    <t>Ferrocarril del Istmo de Tehuantepec, S.A. de C.V., (FIT)</t>
  </si>
  <si>
    <t>Marina</t>
  </si>
  <si>
    <t>Centro Nacional de Prevención de Desastres (CENAPRED)</t>
  </si>
  <si>
    <t>Coordinación Nacional Antisecuestro (CONASE)</t>
  </si>
  <si>
    <t>Secretariado Ejecutivo del Sistema Nacional de Seguridad Pública (SESNSP)</t>
  </si>
  <si>
    <t xml:space="preserve">Servicio de Protección Federal (SPF) </t>
  </si>
  <si>
    <t>Órgano Administrativo Desconcentrado Prevención y Readaptación Social (OADPRS)</t>
  </si>
  <si>
    <t>Seguridad y Protección Ciudadana</t>
  </si>
  <si>
    <t>Instituto para el Desarrollo Técnico de las Haciendas Públicas (INDETEC)</t>
  </si>
  <si>
    <t>Comisión Nacional de Seguros y Fianzas (CNSF)</t>
  </si>
  <si>
    <t>Comisión Nacional del Sistema de Ahorro para el Retiro (CONSAR)</t>
  </si>
  <si>
    <t>Lotería Nacional (LOTENAL)</t>
  </si>
  <si>
    <t>Casa de Moneda de México</t>
  </si>
  <si>
    <t>Instituto de Administración y Avalúos de Bienes Nacionales (INDAABIN)</t>
  </si>
  <si>
    <t>Instituto para la Protección al Ahorro Bancario (IPAB)</t>
  </si>
  <si>
    <t>AGROASEMEX, S.A. (AGROASEMEX)</t>
  </si>
  <si>
    <t>Banco del Bienestar, Sociedad Nacional de Crédito, Institución de Banca de Desarrollo (Banco del Bienestar, S.N.C.)</t>
  </si>
  <si>
    <t>Banco Nacional de Comercio Exterior, S.N.C. (Bancomext)</t>
  </si>
  <si>
    <t>Banco Nacional de Obras y Servicios Públicos, S.N.C. (BANOBRAS)</t>
  </si>
  <si>
    <t>Comisión Nacional Bancaria y de Valores (CNBV)</t>
  </si>
  <si>
    <t>Comisión Nacional para la Protección y la Defensa de los Usuarios de Servicios Financieros (CONDUSEF)</t>
  </si>
  <si>
    <t>Fondo de Capitalización e Inversión del Sector Rural (FOCIR)</t>
  </si>
  <si>
    <t>Fondo de Operación y Financiamiento Bancario a la Vivienda (FOVI)</t>
  </si>
  <si>
    <t>Nacional Financiera, S.N.C. (NAFIN)</t>
  </si>
  <si>
    <t>Sociedad Hipotecaria Federal, S.N.C., Institución de Banca de Desarrollo (SHF)</t>
  </si>
  <si>
    <t>Instituto para Devolver al Pueblo lo Robado (INDEP)</t>
  </si>
  <si>
    <t>Fondo Especial para Financiamientos Agropecuarios (FEFA)</t>
  </si>
  <si>
    <t>Fondo de Garantía y Fomento para las Actividades Pesqueras (FOPESCA)</t>
  </si>
  <si>
    <t>Fondo de Garantía y Fomento para la Agricultura, Ganadería y Avicultura (FONDO)</t>
  </si>
  <si>
    <t>Fondo Especial de Asistencia Técnica y Garantía para Créditos Agropecuarios (FEGA)</t>
  </si>
  <si>
    <t>Agencia Nacional de Aduanas de México (ANAM)</t>
  </si>
  <si>
    <t>Seguros de Crédito a la Vivienda SHF, S.A. de C.V., (SCV-SHF)</t>
  </si>
  <si>
    <t>Instituto Nacional de la Economía Social (INAES)</t>
  </si>
  <si>
    <t>Instituto Nacional de las Personas Adultas Mayores (INAPAM)</t>
  </si>
  <si>
    <t>Consejo Nacional de Evaluación de la Política de Desarrollo Social (CONEVAL)</t>
  </si>
  <si>
    <t>Consejo Nacional para el Desarrollo y la Inclusión de las Personas con Discapacidad (CONADIS)</t>
  </si>
  <si>
    <t>Bienestar</t>
  </si>
  <si>
    <t>Comisión Nacional del Agua (CONAGUA)</t>
  </si>
  <si>
    <t>Agencia de Seguridad, Energía y Ambiente (ASEA)</t>
  </si>
  <si>
    <t xml:space="preserve">Comisión Nacional de Áreas Naturales Protegidas (CONANP) </t>
  </si>
  <si>
    <t xml:space="preserve">Comisión Nacional Forestal (CONAFOR) </t>
  </si>
  <si>
    <t xml:space="preserve">Instituto Mexicano de Tecnología del Agua (IMTA) </t>
  </si>
  <si>
    <t xml:space="preserve">Instituto Nacional de Ecología y Cambio Climático (INECC) </t>
  </si>
  <si>
    <t xml:space="preserve">Procuraduría Federal de Protección al Ambiente (PROFEPA) </t>
  </si>
  <si>
    <t>Centro Nacional de Control del Gas Natural (CENAGAS)</t>
  </si>
  <si>
    <t>Comisión Nacional para el Uso Eficiente de la Energía (CONUEE)</t>
  </si>
  <si>
    <t>Centro Nacional de Control de Energía (CENACE)</t>
  </si>
  <si>
    <t>Comisión Nacional de Hidrocarburos (CNH)</t>
  </si>
  <si>
    <t>Comisión Nacional de Seguridad Nuclear y Salvaguardias (CNSNS)</t>
  </si>
  <si>
    <t>Instituto Mexicano del Petróleo (IMP)</t>
  </si>
  <si>
    <t>Instituto Nacional de Investigaciones Nucleares (ININ)</t>
  </si>
  <si>
    <t>Instituto Nacional de Electricidad y Energías Limpias (INEEL)</t>
  </si>
  <si>
    <t>Comisión Reguladora de Energía (CRE)</t>
  </si>
  <si>
    <t>Compañía Mexicana de Exploraciones, S.A. de C.V. (COMESA)</t>
  </si>
  <si>
    <t>Energía</t>
  </si>
  <si>
    <t>Comisión Nacional de Mejora Regulatoria (CONAMER)</t>
  </si>
  <si>
    <t xml:space="preserve">Exportadora de Sal, S.A. de C.V.  (ESSA) </t>
  </si>
  <si>
    <t>Fideicomiso de Fomento Minero (FIFOMI)</t>
  </si>
  <si>
    <t>Instituto Mexicano de la Propiedad Industrial (IMPI)</t>
  </si>
  <si>
    <t>Procuraduría Federal del Consumidor (PROFECO)</t>
  </si>
  <si>
    <t>Centro Nacional de Metrología (CENAM)</t>
  </si>
  <si>
    <t>Economía</t>
  </si>
  <si>
    <t xml:space="preserve">Comisión Nacional de las Zonas Áridas (CONAZA)  </t>
  </si>
  <si>
    <t>Comité Nacional para el Desarrollo Sustentable de la Caña de Azúcar (CONADESUCA)</t>
  </si>
  <si>
    <t>Colegio Superior Agropecuario del Estado de Guerrero (CSAEGRO)</t>
  </si>
  <si>
    <t>Instituto Nacional de Investigaciones Forestales, Agrícolas y Pecuarias (INIFAP)</t>
  </si>
  <si>
    <t>Comisión Nacional de Acuacultura y Pesca (CONAPESCA)</t>
  </si>
  <si>
    <t>Colegio de Postgraduados (COLPOS)</t>
  </si>
  <si>
    <t>Servicio de Información Agroalimentaria y Pesquera (SIAP)</t>
  </si>
  <si>
    <t>Fideicomiso de Riesgo Compartido (FIRCO)</t>
  </si>
  <si>
    <t>Servicio Nacional de Inspección y Certificación de Semillas (SNICS)</t>
  </si>
  <si>
    <t>Productora Nacional de Biológicos Veterinarios (PRONABIVE)</t>
  </si>
  <si>
    <t>Seguridad Alimentaria Mexicana (SEGALMEX)</t>
  </si>
  <si>
    <t>Diconsa, S.A. de C.V.</t>
  </si>
  <si>
    <t xml:space="preserve"> Instituto Nacional para el Desarrollo de Capacidades del Sector Rural (INCA RURAL) </t>
  </si>
  <si>
    <t>Liconsa, S.A. de C.V</t>
  </si>
  <si>
    <t>Agencia Espacial Mexicana (AEM)</t>
  </si>
  <si>
    <t>Servicio Postal Mexicano (SEPOMEX)</t>
  </si>
  <si>
    <t>Aeropuertos y Servicios Auxiliares (ASA)</t>
  </si>
  <si>
    <t>Caminos y Puentes Federales de Ingresos y Servicios Conexos (CAPUFE)</t>
  </si>
  <si>
    <t>Instituto Mexicano del Transporte (IMT)</t>
  </si>
  <si>
    <t>Servicios a la Navegación en el Espacio Aéreo Mexicano (SENEAM)</t>
  </si>
  <si>
    <t>Agencia Federal de Aviación Civil (AFAC)</t>
  </si>
  <si>
    <t>Agencia Reguladora del Transporte Ferroviario (ARTF)</t>
  </si>
  <si>
    <t>Organismo Promotor de Inversiones en Telecomunicaciones (OPIT)</t>
  </si>
  <si>
    <t>Financiera para el Bienestar (FINABIEN), antes Telecomunicaciones de México</t>
  </si>
  <si>
    <t>Impresora y Encuadernadora Progreso, S.A. de C.V. (IEPSA)</t>
  </si>
  <si>
    <t>Centro de Investigación y de Estudios Avanzados del Instituto Politécnico Nacional (CINVESTAV)</t>
  </si>
  <si>
    <t>Instituto Politécnico Nacional (IPN)</t>
  </si>
  <si>
    <t>XEIPN Canal Once (XEIPN)</t>
  </si>
  <si>
    <t>Comisión de Operación y Fomento de Actividades Académicas del Instituto Politécnico Nacional (COFAA)</t>
  </si>
  <si>
    <t>Patronato de Obras e Instalaciones del Instituto Politécnico Nacional (POI-IPN)</t>
  </si>
  <si>
    <t>Fondo de Cultura Económica (FCE)</t>
  </si>
  <si>
    <t>Universidad Pedagógica Nacional (UPN)</t>
  </si>
  <si>
    <t>Comisión Nacional de Libros de Texto Gratuitos (CONALITEG)</t>
  </si>
  <si>
    <t>Centro de Enseñanza Técnica Industrial (CETI)</t>
  </si>
  <si>
    <t>Colegio de Bachilleres (COLBACH)</t>
  </si>
  <si>
    <t>Colegio Nacional de Educación Profesional Técnica (CONALEP)</t>
  </si>
  <si>
    <t xml:space="preserve">Coordinación Nacional de Becas para el Bienestar Benito Juárez (CNBBBJ) </t>
  </si>
  <si>
    <t>Instituto Nacional para la Educación de Adultos (INEA)</t>
  </si>
  <si>
    <t>Universidad Abierta y a Distancia de México (UnADM)</t>
  </si>
  <si>
    <t>Comisión Nacional de Cultura Física y Deporte (CONADE)</t>
  </si>
  <si>
    <t>Consejo Nacional de Fomento Educativo (CONAFE)</t>
  </si>
  <si>
    <t>Fideicomiso de los Sistemas Normalizado de Competencia Laboral y de Certificación de Competencia Laboral/Consejo Nacional de Normalización y Certificación de Competencias Laborales (CONOCER)</t>
  </si>
  <si>
    <t>Autoridad Educativa Federal (AEFCM)</t>
  </si>
  <si>
    <t>Administración del Patrimonio de la Beneficencia Pública (APBP)</t>
  </si>
  <si>
    <t>Centro Nacional de Excelencia Tecnológica en Salud (CENETEC)</t>
  </si>
  <si>
    <t>Centro Nacional de la Transfusión Sanguínea (CNTS)</t>
  </si>
  <si>
    <t>Centro Nacional de Programas Preventivos y Control de Enfermedades (CENAPRECE)</t>
  </si>
  <si>
    <t>Centro Nacional de Trasplantes (CENATRA)</t>
  </si>
  <si>
    <t>Centro Nacional para la Prevención y el Control del VIH/SIDA (CENSIDA)</t>
  </si>
  <si>
    <t xml:space="preserve">Centro Nacional para la Salud de la Infancia y la Adolescencia (CeNSIA) </t>
  </si>
  <si>
    <t>Comisión Nacional de Bioética (CONBIOÉTICA)</t>
  </si>
  <si>
    <t xml:space="preserve">Instituto Nacional de Geriatría (INGER) </t>
  </si>
  <si>
    <t>Hospital General de México "Dr. Eduardo Liceaga" (HGMEL)</t>
  </si>
  <si>
    <t>Instituto Nacional de Ciencias Médicas y Nutrición Salvador Zubirán (INCMNSZ)</t>
  </si>
  <si>
    <t>Hospital Juárez de México (HJM)</t>
  </si>
  <si>
    <t>Comisión Nacional de Arbitraje Médico (CONAMED)</t>
  </si>
  <si>
    <t>Hospital Infantil de México Federico Gómez (HIMFG)</t>
  </si>
  <si>
    <t>Instituto Nacional de Salud Pública (INSP)</t>
  </si>
  <si>
    <t>Instituto Nacional de Cardiología Ignacio Chávez (INCAR)</t>
  </si>
  <si>
    <t>Instituto Nacional de Enfermedades Respiratorias "Ismael Cosío Villegas" (INER)</t>
  </si>
  <si>
    <t>Instituto Nacional de Medicina Genómica (INMEGEN)</t>
  </si>
  <si>
    <t>Instituto Nacional de Psiquiatría Ramón de la Fuente Muñiz (INPRF)</t>
  </si>
  <si>
    <t>Instituto Nacional de Perinatología Isidro Espinosa de los Reyes (INPER)</t>
  </si>
  <si>
    <t>Laboratorios de Biológicos y Reactivos de México, S.A. de C.V.  (BIRMEX)</t>
  </si>
  <si>
    <t>Centro de Integración Juvenil, A.C. (CIJ)</t>
  </si>
  <si>
    <t>Hospital General Dr. Manuel Gea González (GEA)</t>
  </si>
  <si>
    <t>Instituto Nacional de Cancerología (INCAN)</t>
  </si>
  <si>
    <t>Instituto Nacional de Pediatría (INP)</t>
  </si>
  <si>
    <t>Instituto Nacional de Rehabilitación (INR)</t>
  </si>
  <si>
    <t>Sistema Nacional para el Desarrollo Integral de la Familia (SNDIF)</t>
  </si>
  <si>
    <t>Instituto Nacional de Neurología y Neurocirugía Manuel Velasco Suárez (INNN)</t>
  </si>
  <si>
    <t>Salud</t>
  </si>
  <si>
    <t>Procuraduría Federal de la Defensa del Trabajo (PROFEDET)</t>
  </si>
  <si>
    <t>Centro Federal de Conciliación y Registro Laboral (CFCRL)</t>
  </si>
  <si>
    <t>Comisión Nacional de los Salarios Mínimos (CONASAMI)</t>
  </si>
  <si>
    <t>Junta Federal de Conciliación y Arbitraje (JFCA)</t>
  </si>
  <si>
    <t>Instituto Mexicano de la Juventud (IMJUVE)</t>
  </si>
  <si>
    <t>Instituto del Fondo Nacional para el Consumo de los Trabajadores (INFONACOT)</t>
  </si>
  <si>
    <t>Trabajo</t>
  </si>
  <si>
    <t>Fideicomiso Fondo Nacional de Fomento Ejidal</t>
  </si>
  <si>
    <t>Instituto Nacional del Suelo Sustentable (INSUS)</t>
  </si>
  <si>
    <t>Comisión Nacional de Vivienda (CoNaVi)</t>
  </si>
  <si>
    <t>Registro Agrario Nacional (RAN)</t>
  </si>
  <si>
    <t>Procuraduría Agraria (PA)</t>
  </si>
  <si>
    <t>Instituto Mexicano de Cinematografía (IMCINE)</t>
  </si>
  <si>
    <t>Fideicomiso para la Cineteca Nacional (FICINE)</t>
  </si>
  <si>
    <t>Instituto Nacional de Bellas Artes y Literatura (INBAL)</t>
  </si>
  <si>
    <t>Centro de Capacitación Cinematográfica, A.C. (CCC)</t>
  </si>
  <si>
    <t>Fondo Nacional para el Fomento de las Artesanías (FONART)</t>
  </si>
  <si>
    <t>Instituto Nacional de Lenguas Indígenas (INALI)</t>
  </si>
  <si>
    <t>Radio Educación (E Radio)</t>
  </si>
  <si>
    <t>Educal, S.A de C.V.</t>
  </si>
  <si>
    <t>Televisión Metropolitana, S.A. de C.V. (Canal 22)</t>
  </si>
  <si>
    <t>Instituto Nacional del Derecho de Autor (INDAUTOR)</t>
  </si>
  <si>
    <t>Compañía Operadora del Centro Cultural y Turístico de Tijuana, S.A. de C.V (CECUT)</t>
  </si>
  <si>
    <t>Estudios Churubusco Azteca, S.A.</t>
  </si>
  <si>
    <t>Instituto Nacional de Antropología e Historia (INAH)</t>
  </si>
  <si>
    <t>Cultura</t>
  </si>
  <si>
    <t>FONATUR Infraestructura, S.A. de C.V</t>
  </si>
  <si>
    <t>Turismo</t>
  </si>
  <si>
    <t>Comisión Nacional para la Mejora Continua de la Educación (MEJOREDU)</t>
  </si>
  <si>
    <t>Instituto Nacional de las Mujeres (INMUJERES)</t>
  </si>
  <si>
    <t>Sistema Público de Radiodifusión del Estado Mexicano (SPR)</t>
  </si>
  <si>
    <t>Instituto Nacional de los Pueblos Indígenas (INPI)</t>
  </si>
  <si>
    <t xml:space="preserve">Instituto Mexicano del Seguro Social (IMSS) </t>
  </si>
  <si>
    <t>Consejo Nacional de Humanidades, Ciencias y Tecnologías (CONAHCYT)</t>
  </si>
  <si>
    <t>Centro de Investigación en Materiales Avanzados (CIMAV)</t>
  </si>
  <si>
    <t xml:space="preserve"> Centro de Investigaciones en Óptica, A. C. (CIO)</t>
  </si>
  <si>
    <t xml:space="preserve">InnovaBienestar de México, S.A.P.I. de C.V. </t>
  </si>
  <si>
    <t>Centro de Investigación Científica de Yucatán, A.C. (CICY)</t>
  </si>
  <si>
    <t>Instituto Potosino de Investigación Científica y Tecnológica (IPICYT)</t>
  </si>
  <si>
    <t>Centro de Investigación y Asistencia en Tecnología y Diseño del Estado de Jalisco, A.C. (CIATEJ)</t>
  </si>
  <si>
    <t>Centro de Investigaciones Biológicas del Noroeste, S.C. (CIBNOR)</t>
  </si>
  <si>
    <t>Centro de Tecnología Avanzada A.C.(CIATEQ)</t>
  </si>
  <si>
    <t>Centro de Ingeniería y Desarrollo Industrial (CIDESI)</t>
  </si>
  <si>
    <t>Centro de Investigación en Alimentación y Desarrollo, A. C. (CIAD)</t>
  </si>
  <si>
    <t>Centro de Investigación Científica y de Educación Superior de Ensenada, Baja California (CICESE)</t>
  </si>
  <si>
    <t>Centro de Investigación en Ciencias de Información Geoespacial, A.C. (CENTROGEO)</t>
  </si>
  <si>
    <t>Centro de Investigación en Matemáticas, A.C. (CIMAT)</t>
  </si>
  <si>
    <t xml:space="preserve"> Centro de Investigación en Química Aplicada (CIQA)</t>
  </si>
  <si>
    <t>Centro De Investigación y Desarrollo Tecnológico En Electroquímica, S.C. (CIDETEQ)</t>
  </si>
  <si>
    <t>Centro de Innovación Aplicada en Tecnologías Competitivas, A.C. (CIATEC)</t>
  </si>
  <si>
    <t>El Colegio de la Frontera Norte, A.C. (COLEF)</t>
  </si>
  <si>
    <t>El Colegio de la Frontera Sur (ECOSUR)</t>
  </si>
  <si>
    <t>El Colegio de Michoacán, A.C (COLMICH)</t>
  </si>
  <si>
    <t>El Colegio de San Luis, A.C. (COLSAN)</t>
  </si>
  <si>
    <t>Instituto de Ecología, A.C. (INECOL)</t>
  </si>
  <si>
    <t xml:space="preserve"> Instituto de Investigaciones "Dr. José María Luis Mora" (Instituto Mora)</t>
  </si>
  <si>
    <t>Instituto Nacional de Astrofísica, Óptica y Electrónica (INAOE)</t>
  </si>
  <si>
    <t>Centro de Investigaciones y Estudios Superiores en Antropología Social (CIESAS)</t>
  </si>
  <si>
    <t>Centro de Investigación e Innovación en Tecnologías de la Información y Comunicación (INFOTEC)</t>
  </si>
  <si>
    <t>Archivo General de la Nación (AGN)</t>
  </si>
  <si>
    <t xml:space="preserve"> Instituto Mexicano de la Radio (IMR)</t>
  </si>
  <si>
    <t>Servicios de salud IMSS-BIENESTAR</t>
  </si>
  <si>
    <t>Petróleos Mexicanos (PEMEX)</t>
  </si>
  <si>
    <t>PEMEX Logística</t>
  </si>
  <si>
    <t>Pemex Transformación Industrial</t>
  </si>
  <si>
    <t xml:space="preserve">Petróleos Mexicanos Exploración y Producción, S.A. de C.V. (PEMEX Exploración y Producción) </t>
  </si>
  <si>
    <t>Comisión Federal de Electricidad (CFE)</t>
  </si>
  <si>
    <t>Numero de instituciones  que cumplen actividades</t>
  </si>
  <si>
    <t>Numero de instituciones que no cumplen actividades</t>
  </si>
  <si>
    <t>Porcentaje de instituciones que cumplen actividades</t>
  </si>
  <si>
    <t>Porcentaje de instituciones que no cumplen actividades</t>
  </si>
  <si>
    <t xml:space="preserve">PORCENTAJE TOTAL DE CUMPLIMIENTO DEL SECTOR </t>
  </si>
  <si>
    <t>Variables</t>
  </si>
  <si>
    <r>
      <t>El seguimiento se realizó con base en un sistema binario, en donde el cumplimiento de la actividad "Sí" es igual a</t>
    </r>
    <r>
      <rPr>
        <b/>
        <sz val="10"/>
        <rFont val="Montserrat"/>
      </rPr>
      <t xml:space="preserve"> 1</t>
    </r>
    <r>
      <rPr>
        <sz val="10"/>
        <rFont val="Montserrat"/>
      </rPr>
      <t xml:space="preserve"> y el incumplimiento de la actividad "No"  es igual a</t>
    </r>
    <r>
      <rPr>
        <b/>
        <sz val="10"/>
        <rFont val="Montserrat"/>
      </rPr>
      <t xml:space="preserve"> 0</t>
    </r>
    <r>
      <rPr>
        <sz val="10"/>
        <rFont val="Montserrat"/>
      </rPr>
      <t xml:space="preserve">.
La cantidad de actividades que aplicaron a los grupos </t>
    </r>
    <r>
      <rPr>
        <b/>
        <sz val="10"/>
        <rFont val="Montserrat"/>
      </rPr>
      <t>1</t>
    </r>
    <r>
      <rPr>
        <sz val="10"/>
        <rFont val="Montserrat"/>
      </rPr>
      <t>,</t>
    </r>
    <r>
      <rPr>
        <b/>
        <sz val="10"/>
        <rFont val="Montserrat"/>
      </rPr>
      <t>2</t>
    </r>
    <r>
      <rPr>
        <sz val="10"/>
        <rFont val="Montserrat"/>
      </rPr>
      <t xml:space="preserve"> y</t>
    </r>
    <r>
      <rPr>
        <b/>
        <sz val="10"/>
        <rFont val="Montserrat"/>
      </rPr>
      <t xml:space="preserve"> 3</t>
    </r>
    <r>
      <rPr>
        <sz val="10"/>
        <rFont val="Montserrat"/>
      </rPr>
      <t xml:space="preserve"> son un total de</t>
    </r>
    <r>
      <rPr>
        <b/>
        <sz val="10"/>
        <rFont val="Montserrat"/>
      </rPr>
      <t xml:space="preserve"> 20</t>
    </r>
    <r>
      <rPr>
        <sz val="10"/>
        <rFont val="Montserrat"/>
      </rPr>
      <t xml:space="preserve">.
La cantidad de actividades que aplicaron al grupo 4 son un total de </t>
    </r>
    <r>
      <rPr>
        <b/>
        <sz val="10"/>
        <rFont val="Montserrat"/>
      </rPr>
      <t>17</t>
    </r>
    <r>
      <rPr>
        <sz val="10"/>
        <rFont val="Montserrat"/>
      </rPr>
      <t xml:space="preserve">.
El cálculo para determinar el porcentaje de cumplimiento por eje es el siguiente:
El número de actividades cumplidas entre el total de actividades que aplican, es igual al porcertaje de cumplimiento.
</t>
    </r>
  </si>
  <si>
    <t>TOTAL DE CUMPLIMIENTO APF</t>
  </si>
  <si>
    <t>Total de cumplimiento por dependencia</t>
  </si>
  <si>
    <t>Centro Nacional de Inteligencia (CNI)</t>
  </si>
  <si>
    <t>Coordinación para la Atención Integral de la Migración en la Frontera Sur (CAIMFS)</t>
  </si>
  <si>
    <r>
      <t xml:space="preserve">Grupo Aeroportuario, Ferroviario, de Servicios Auxiliares y Conexos, Olmeca-Maya-Mexica, S.A. de C.V. </t>
    </r>
    <r>
      <rPr>
        <b/>
        <sz val="10"/>
        <color theme="1"/>
        <rFont val="Montserrat"/>
      </rPr>
      <t>(Administra a: "Aeropuerto Internacional de Palenque, Señor Pakal, S.A. de C.V.", "Aeropuerto Internacional de Tulum, Felipe Carrillo Puerto</t>
    </r>
    <r>
      <rPr>
        <sz val="10"/>
        <color theme="1"/>
        <rFont val="Montserrat"/>
      </rPr>
      <t>")</t>
    </r>
  </si>
  <si>
    <t>Banco Nacional del Ejército, Fuerza Aérea y Armada, S.N.C. (Banjercito)</t>
  </si>
  <si>
    <t>Comisión Nacional de Salud Mental y Adicciones (CONASAMA)</t>
  </si>
  <si>
    <t>Fondo Nacional de Fomento al Turismo (FONATUR)</t>
  </si>
  <si>
    <t>Centro de Investigación y Docencia Económicas A.C. (CIDE)</t>
  </si>
  <si>
    <t>Corredor Interoceánico del Istmo de Tehuantepec (CIIT)</t>
  </si>
  <si>
    <t>Guardia Nacional (GN)</t>
  </si>
  <si>
    <t>Servicios de Administración Tributaria (SAT)</t>
  </si>
  <si>
    <t>Servicio Geológico Mexicano (SGM)</t>
  </si>
  <si>
    <t>Servicio Nacional de Sanidad, Inocuidad y Calidad Agroalimentaria (SENASICA)</t>
  </si>
  <si>
    <t>Instituto Mexicano de Investigación en Pesca y Acuacultura Sustentables (IMIPAS)</t>
  </si>
  <si>
    <t>Instituto Nacional de la Infraestructura Física Educativa (INIFED)</t>
  </si>
  <si>
    <t>Centro Nacional de Equidad de Género y Salud Reproductiva (CNEGySR)</t>
  </si>
  <si>
    <t>Instituto Nacional de Estudios Históricos de las Revoluciones de México (INEHRM)</t>
  </si>
  <si>
    <t>Comisión Ejecutiva de Atención a Víctimas (CEAV)</t>
  </si>
  <si>
    <t>Agricultura y Desarrollo Rural</t>
  </si>
  <si>
    <t>Comunicaciones y Transportes</t>
  </si>
  <si>
    <t>Desarrollo Agrario, Territorial y Urbano</t>
  </si>
  <si>
    <t>Medio Ambiente y Recursos Naturales</t>
  </si>
  <si>
    <t>Entidades no Sectorizadas</t>
  </si>
  <si>
    <t>Hacienda y Crédito Público</t>
  </si>
  <si>
    <t xml:space="preserve">
Medios online (creación y difusión de contenidos a través de los sitios web institucionales y las redes sociales) que promuevan el portal de datos.gob.mx</t>
  </si>
  <si>
    <t>Empresas Productivas del Estado</t>
  </si>
  <si>
    <t>Educación Pública</t>
  </si>
  <si>
    <t>Procuraduría de la Defensa del Contribuyente (PRODECON)</t>
  </si>
  <si>
    <t>Instituto de Seguridad y Servicios Sociales de los Trabajadores del Estado (ISSSTE)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</si>
</sst>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ontserrat"/>
    </font>
    <font>
      <b/>
      <sz val="10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10"/>
      <color rgb="FF000000"/>
      <name val="Calibri"/>
      <family val="2"/>
    </font>
    <font>
      <sz val="10"/>
      <color rgb="FF000000"/>
      <name val="Montserrat"/>
    </font>
    <font>
      <sz val="10"/>
      <color theme="1"/>
      <name val="Montserrat"/>
      <family val="3"/>
    </font>
    <font>
      <sz val="9"/>
      <color theme="1"/>
      <name val="Montserrat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Montserrat"/>
    </font>
    <font>
      <b/>
      <sz val="10"/>
      <color theme="0"/>
      <name val="Calibri"/>
      <family val="2"/>
    </font>
    <font>
      <sz val="10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rgb="FFF2F2F2"/>
        <bgColor rgb="FFD8D8D8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D8D8D8"/>
      </patternFill>
    </fill>
    <fill>
      <patternFill patternType="solid">
        <fgColor rgb="FFFFFFFF"/>
        <bgColor rgb="FF000000"/>
      </patternFill>
    </fill>
    <fill>
      <patternFill patternType="gray125">
        <fgColor rgb="FF00000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64"/>
      </patternFill>
    </fill>
    <fill>
      <patternFill patternType="lightGray">
        <bgColor theme="0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FF00"/>
      </left>
      <right style="double">
        <color rgb="FFFFFF00"/>
      </right>
      <top/>
      <bottom style="double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FF00"/>
      </right>
      <top style="thin">
        <color indexed="64"/>
      </top>
      <bottom/>
      <diagonal/>
    </border>
    <border>
      <left style="thin">
        <color indexed="64"/>
      </left>
      <right style="double">
        <color rgb="FFFFFF00"/>
      </right>
      <top/>
      <bottom style="thin">
        <color indexed="64"/>
      </bottom>
      <diagonal/>
    </border>
    <border>
      <left/>
      <right style="double">
        <color rgb="FFFFFF00"/>
      </right>
      <top style="thin">
        <color indexed="64"/>
      </top>
      <bottom/>
      <diagonal/>
    </border>
    <border>
      <left/>
      <right style="double">
        <color rgb="FFFFFF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1" borderId="1" xfId="0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1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Protection="1">
      <protection hidden="1"/>
    </xf>
    <xf numFmtId="0" fontId="2" fillId="5" borderId="1" xfId="0" applyFont="1" applyFill="1" applyBorder="1" applyAlignment="1" applyProtection="1">
      <alignment vertical="center" wrapText="1"/>
      <protection hidden="1"/>
    </xf>
    <xf numFmtId="0" fontId="7" fillId="8" borderId="1" xfId="0" applyFont="1" applyFill="1" applyBorder="1" applyAlignment="1" applyProtection="1">
      <alignment horizontal="left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7" fillId="9" borderId="1" xfId="0" applyFont="1" applyFill="1" applyBorder="1" applyAlignment="1" applyProtection="1">
      <alignment horizontal="center" vertical="center" wrapText="1"/>
      <protection hidden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locked="0" hidden="1"/>
    </xf>
    <xf numFmtId="1" fontId="7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Protection="1">
      <protection hidden="1"/>
    </xf>
    <xf numFmtId="0" fontId="6" fillId="0" borderId="0" xfId="0" applyFont="1" applyFill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0" fontId="9" fillId="0" borderId="1" xfId="1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6" fillId="3" borderId="0" xfId="0" applyFont="1" applyFill="1" applyBorder="1" applyProtection="1">
      <protection hidden="1"/>
    </xf>
    <xf numFmtId="0" fontId="4" fillId="1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8" fillId="1" borderId="1" xfId="0" applyFont="1" applyFill="1" applyBorder="1" applyAlignment="1" applyProtection="1">
      <alignment horizontal="center" vertical="center" wrapText="1"/>
      <protection hidden="1"/>
    </xf>
    <xf numFmtId="0" fontId="4" fillId="1" borderId="1" xfId="0" applyFont="1" applyFill="1" applyBorder="1" applyAlignment="1" applyProtection="1">
      <alignment horizontal="center" vertical="center" wrapText="1"/>
      <protection locked="0" hidden="1"/>
    </xf>
    <xf numFmtId="0" fontId="8" fillId="11" borderId="1" xfId="0" applyFont="1" applyFill="1" applyBorder="1" applyAlignment="1" applyProtection="1">
      <alignment horizontal="center" vertical="center" wrapText="1"/>
      <protection locked="0" hidden="1"/>
    </xf>
    <xf numFmtId="0" fontId="8" fillId="1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10" fontId="4" fillId="3" borderId="1" xfId="1" applyNumberFormat="1" applyFont="1" applyFill="1" applyBorder="1" applyAlignment="1" applyProtection="1">
      <alignment horizontal="center" vertical="center"/>
    </xf>
    <xf numFmtId="10" fontId="2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locked="0"/>
    </xf>
    <xf numFmtId="10" fontId="10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10" fontId="12" fillId="0" borderId="0" xfId="0" applyNumberFormat="1" applyFont="1" applyProtection="1">
      <protection locked="0"/>
    </xf>
    <xf numFmtId="0" fontId="2" fillId="3" borderId="0" xfId="0" applyFont="1" applyFill="1" applyAlignment="1" applyProtection="1">
      <alignment horizontal="center" vertical="center"/>
      <protection hidden="1"/>
    </xf>
    <xf numFmtId="1" fontId="2" fillId="3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2" fillId="12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13" borderId="6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locked="0" hidden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10" fontId="9" fillId="0" borderId="11" xfId="1" applyNumberFormat="1" applyFont="1" applyBorder="1" applyAlignment="1" applyProtection="1">
      <alignment horizontal="center" vertical="center" wrapText="1"/>
    </xf>
    <xf numFmtId="10" fontId="9" fillId="0" borderId="12" xfId="1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/>
      <protection locked="0"/>
    </xf>
    <xf numFmtId="10" fontId="3" fillId="3" borderId="0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0" fontId="9" fillId="0" borderId="7" xfId="1" applyNumberFormat="1" applyFont="1" applyBorder="1" applyAlignment="1" applyProtection="1">
      <alignment horizontal="center" vertical="center" wrapText="1"/>
    </xf>
    <xf numFmtId="10" fontId="9" fillId="0" borderId="8" xfId="1" applyNumberFormat="1" applyFont="1" applyBorder="1" applyAlignment="1" applyProtection="1">
      <alignment horizontal="center" vertical="center" wrapText="1"/>
    </xf>
    <xf numFmtId="10" fontId="9" fillId="0" borderId="9" xfId="1" applyNumberFormat="1" applyFont="1" applyBorder="1" applyAlignment="1" applyProtection="1">
      <alignment horizontal="center" vertical="center" wrapText="1"/>
    </xf>
    <xf numFmtId="10" fontId="9" fillId="0" borderId="10" xfId="1" applyNumberFormat="1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3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hidden="1"/>
    </xf>
  </cellXfs>
  <cellStyles count="2">
    <cellStyle name="Normal" xfId="0" builtinId="0"/>
    <cellStyle name="Porcentaje" xfId="1" builtinId="5"/>
  </cellStyles>
  <dxfs count="885"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99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99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99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99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99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99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99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44142</xdr:colOff>
      <xdr:row>2</xdr:row>
      <xdr:rowOff>23232</xdr:rowOff>
    </xdr:from>
    <xdr:to>
      <xdr:col>4</xdr:col>
      <xdr:colOff>449495</xdr:colOff>
      <xdr:row>2</xdr:row>
      <xdr:rowOff>395983</xdr:rowOff>
    </xdr:to>
    <xdr:sp macro="" textlink="">
      <xdr:nvSpPr>
        <xdr:cNvPr id="42" name="Elipse 4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301692" y="680457"/>
          <a:ext cx="405353" cy="372751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431800</xdr:colOff>
      <xdr:row>2</xdr:row>
      <xdr:rowOff>419100</xdr:rowOff>
    </xdr:to>
    <xdr:sp macro="" textlink="">
      <xdr:nvSpPr>
        <xdr:cNvPr id="43" name="Elipse 4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086350" y="657225"/>
          <a:ext cx="4318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431800</xdr:colOff>
      <xdr:row>2</xdr:row>
      <xdr:rowOff>419100</xdr:rowOff>
    </xdr:to>
    <xdr:sp macro="" textlink="">
      <xdr:nvSpPr>
        <xdr:cNvPr id="44" name="Elipse 4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6743700" y="657225"/>
          <a:ext cx="4318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431800</xdr:colOff>
      <xdr:row>2</xdr:row>
      <xdr:rowOff>419100</xdr:rowOff>
    </xdr:to>
    <xdr:sp macro="" textlink="">
      <xdr:nvSpPr>
        <xdr:cNvPr id="45" name="Elipse 4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8229600" y="657225"/>
          <a:ext cx="4318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431800</xdr:colOff>
      <xdr:row>2</xdr:row>
      <xdr:rowOff>419100</xdr:rowOff>
    </xdr:to>
    <xdr:sp macro="" textlink="">
      <xdr:nvSpPr>
        <xdr:cNvPr id="46" name="Elipse 4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9582150" y="657225"/>
          <a:ext cx="4318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431800</xdr:colOff>
      <xdr:row>2</xdr:row>
      <xdr:rowOff>419100</xdr:rowOff>
    </xdr:to>
    <xdr:sp macro="" textlink="">
      <xdr:nvSpPr>
        <xdr:cNvPr id="47" name="Elipse 4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020425" y="657225"/>
          <a:ext cx="4318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431800</xdr:colOff>
      <xdr:row>2</xdr:row>
      <xdr:rowOff>419100</xdr:rowOff>
    </xdr:to>
    <xdr:sp macro="" textlink="">
      <xdr:nvSpPr>
        <xdr:cNvPr id="48" name="Elipse 4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2639675" y="657225"/>
          <a:ext cx="4318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431800</xdr:colOff>
      <xdr:row>2</xdr:row>
      <xdr:rowOff>419100</xdr:rowOff>
    </xdr:to>
    <xdr:sp macro="" textlink="">
      <xdr:nvSpPr>
        <xdr:cNvPr id="49" name="Elipse 4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4011275" y="657225"/>
          <a:ext cx="4318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520700</xdr:colOff>
      <xdr:row>2</xdr:row>
      <xdr:rowOff>419100</xdr:rowOff>
    </xdr:to>
    <xdr:sp macro="" textlink="">
      <xdr:nvSpPr>
        <xdr:cNvPr id="50" name="Elipse 4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5392400" y="657225"/>
          <a:ext cx="5207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22</xdr:col>
      <xdr:colOff>0</xdr:colOff>
      <xdr:row>2</xdr:row>
      <xdr:rowOff>0</xdr:rowOff>
    </xdr:from>
    <xdr:to>
      <xdr:col>22</xdr:col>
      <xdr:colOff>508000</xdr:colOff>
      <xdr:row>2</xdr:row>
      <xdr:rowOff>482600</xdr:rowOff>
    </xdr:to>
    <xdr:sp macro="" textlink="">
      <xdr:nvSpPr>
        <xdr:cNvPr id="51" name="Elipse 5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6868775" y="657225"/>
          <a:ext cx="508000" cy="4826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10</a:t>
          </a:r>
        </a:p>
      </xdr:txBody>
    </xdr:sp>
    <xdr:clientData/>
  </xdr:twoCellAnchor>
  <xdr:twoCellAnchor>
    <xdr:from>
      <xdr:col>24</xdr:col>
      <xdr:colOff>0</xdr:colOff>
      <xdr:row>2</xdr:row>
      <xdr:rowOff>0</xdr:rowOff>
    </xdr:from>
    <xdr:to>
      <xdr:col>24</xdr:col>
      <xdr:colOff>508000</xdr:colOff>
      <xdr:row>2</xdr:row>
      <xdr:rowOff>419100</xdr:rowOff>
    </xdr:to>
    <xdr:sp macro="" textlink="">
      <xdr:nvSpPr>
        <xdr:cNvPr id="52" name="Elipse 5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8468975" y="657225"/>
          <a:ext cx="5080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11</a:t>
          </a:r>
        </a:p>
      </xdr:txBody>
    </xdr:sp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482600</xdr:colOff>
      <xdr:row>2</xdr:row>
      <xdr:rowOff>419100</xdr:rowOff>
    </xdr:to>
    <xdr:sp macro="" textlink="">
      <xdr:nvSpPr>
        <xdr:cNvPr id="53" name="Elipse 5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0069175" y="657225"/>
          <a:ext cx="4826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12</a:t>
          </a:r>
        </a:p>
      </xdr:txBody>
    </xdr:sp>
    <xdr:clientData/>
  </xdr:twoCellAnchor>
  <xdr:twoCellAnchor>
    <xdr:from>
      <xdr:col>28</xdr:col>
      <xdr:colOff>25400</xdr:colOff>
      <xdr:row>2</xdr:row>
      <xdr:rowOff>0</xdr:rowOff>
    </xdr:from>
    <xdr:to>
      <xdr:col>28</xdr:col>
      <xdr:colOff>508000</xdr:colOff>
      <xdr:row>2</xdr:row>
      <xdr:rowOff>419100</xdr:rowOff>
    </xdr:to>
    <xdr:sp macro="" textlink="">
      <xdr:nvSpPr>
        <xdr:cNvPr id="54" name="Elipse 5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1513800" y="657225"/>
          <a:ext cx="482600" cy="419100"/>
        </a:xfrm>
        <a:prstGeom prst="ellipse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13</a:t>
          </a:r>
        </a:p>
      </xdr:txBody>
    </xdr:sp>
    <xdr:clientData/>
  </xdr:twoCellAnchor>
  <xdr:twoCellAnchor>
    <xdr:from>
      <xdr:col>32</xdr:col>
      <xdr:colOff>0</xdr:colOff>
      <xdr:row>2</xdr:row>
      <xdr:rowOff>0</xdr:rowOff>
    </xdr:from>
    <xdr:to>
      <xdr:col>32</xdr:col>
      <xdr:colOff>482600</xdr:colOff>
      <xdr:row>2</xdr:row>
      <xdr:rowOff>419100</xdr:rowOff>
    </xdr:to>
    <xdr:sp macro="" textlink="">
      <xdr:nvSpPr>
        <xdr:cNvPr id="55" name="Elipse 5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6193750" y="657225"/>
          <a:ext cx="482600" cy="419100"/>
        </a:xfrm>
        <a:prstGeom prst="ellipse">
          <a:avLst/>
        </a:prstGeom>
        <a:solidFill>
          <a:srgbClr val="5B9BD5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14</a:t>
          </a:r>
        </a:p>
      </xdr:txBody>
    </xdr:sp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546100</xdr:colOff>
      <xdr:row>2</xdr:row>
      <xdr:rowOff>419100</xdr:rowOff>
    </xdr:to>
    <xdr:sp macro="" textlink="">
      <xdr:nvSpPr>
        <xdr:cNvPr id="56" name="Elipse 5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8060650" y="657225"/>
          <a:ext cx="546100" cy="419100"/>
        </a:xfrm>
        <a:prstGeom prst="ellipse">
          <a:avLst/>
        </a:prstGeom>
        <a:solidFill>
          <a:srgbClr val="5B9BD5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15</a:t>
          </a:r>
        </a:p>
      </xdr:txBody>
    </xdr:sp>
    <xdr:clientData/>
  </xdr:twoCellAnchor>
  <xdr:twoCellAnchor>
    <xdr:from>
      <xdr:col>40</xdr:col>
      <xdr:colOff>0</xdr:colOff>
      <xdr:row>2</xdr:row>
      <xdr:rowOff>0</xdr:rowOff>
    </xdr:from>
    <xdr:to>
      <xdr:col>40</xdr:col>
      <xdr:colOff>533400</xdr:colOff>
      <xdr:row>2</xdr:row>
      <xdr:rowOff>419100</xdr:rowOff>
    </xdr:to>
    <xdr:sp macro="" textlink="">
      <xdr:nvSpPr>
        <xdr:cNvPr id="57" name="Elipse 5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34261425" y="657225"/>
          <a:ext cx="533400" cy="419100"/>
        </a:xfrm>
        <a:prstGeom prst="ellipse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17</a:t>
          </a:r>
        </a:p>
      </xdr:txBody>
    </xdr:sp>
    <xdr:clientData/>
  </xdr:twoCellAnchor>
  <xdr:twoCellAnchor>
    <xdr:from>
      <xdr:col>42</xdr:col>
      <xdr:colOff>12700</xdr:colOff>
      <xdr:row>2</xdr:row>
      <xdr:rowOff>1643</xdr:rowOff>
    </xdr:from>
    <xdr:to>
      <xdr:col>42</xdr:col>
      <xdr:colOff>558800</xdr:colOff>
      <xdr:row>2</xdr:row>
      <xdr:rowOff>405087</xdr:rowOff>
    </xdr:to>
    <xdr:sp macro="" textlink="">
      <xdr:nvSpPr>
        <xdr:cNvPr id="58" name="Elipse 5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36160075" y="658868"/>
          <a:ext cx="546100" cy="403444"/>
        </a:xfrm>
        <a:prstGeom prst="ellipse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18</a:t>
          </a:r>
        </a:p>
      </xdr:txBody>
    </xdr:sp>
    <xdr:clientData/>
  </xdr:twoCellAnchor>
  <xdr:twoCellAnchor>
    <xdr:from>
      <xdr:col>46</xdr:col>
      <xdr:colOff>25400</xdr:colOff>
      <xdr:row>2</xdr:row>
      <xdr:rowOff>4817</xdr:rowOff>
    </xdr:from>
    <xdr:to>
      <xdr:col>46</xdr:col>
      <xdr:colOff>546100</xdr:colOff>
      <xdr:row>2</xdr:row>
      <xdr:rowOff>419100</xdr:rowOff>
    </xdr:to>
    <xdr:sp macro="" textlink="">
      <xdr:nvSpPr>
        <xdr:cNvPr id="59" name="Elipse 5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39916100" y="662042"/>
          <a:ext cx="520700" cy="414283"/>
        </a:xfrm>
        <a:prstGeom prst="ellipse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20</a:t>
          </a:r>
        </a:p>
      </xdr:txBody>
    </xdr:sp>
    <xdr:clientData/>
  </xdr:twoCellAnchor>
  <xdr:twoCellAnchor>
    <xdr:from>
      <xdr:col>38</xdr:col>
      <xdr:colOff>0</xdr:colOff>
      <xdr:row>2</xdr:row>
      <xdr:rowOff>0</xdr:rowOff>
    </xdr:from>
    <xdr:to>
      <xdr:col>38</xdr:col>
      <xdr:colOff>482600</xdr:colOff>
      <xdr:row>2</xdr:row>
      <xdr:rowOff>419100</xdr:rowOff>
    </xdr:to>
    <xdr:sp macro="" textlink="">
      <xdr:nvSpPr>
        <xdr:cNvPr id="60" name="Elipse 5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2499300" y="657225"/>
          <a:ext cx="482600" cy="419100"/>
        </a:xfrm>
        <a:prstGeom prst="ellipse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</xdr:txBody>
    </xdr:sp>
    <xdr:clientData/>
  </xdr:twoCellAnchor>
  <xdr:twoCellAnchor>
    <xdr:from>
      <xdr:col>44</xdr:col>
      <xdr:colOff>0</xdr:colOff>
      <xdr:row>2</xdr:row>
      <xdr:rowOff>0</xdr:rowOff>
    </xdr:from>
    <xdr:to>
      <xdr:col>44</xdr:col>
      <xdr:colOff>546100</xdr:colOff>
      <xdr:row>2</xdr:row>
      <xdr:rowOff>403444</xdr:rowOff>
    </xdr:to>
    <xdr:sp macro="" textlink="">
      <xdr:nvSpPr>
        <xdr:cNvPr id="61" name="Elipse 60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7899975" y="657225"/>
          <a:ext cx="546100" cy="403444"/>
        </a:xfrm>
        <a:prstGeom prst="ellipse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19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Direcci&#243;n%20de%20Transparencia%20en%20la%20Gesti&#243;n%20P&#250;blica/2024/1.%20PTGADA/1.%20Informe%20de%20Transparencia%202024/2.%20Sectorizadas,%20P,%20D/3.%20Defensa%20Nacional/3_Revisi&#243;n%20DGTGA-Defensa%20Na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Direcci&#243;n%20de%20Transparencia%20en%20la%20Gesti&#243;n%20P&#250;blica/2024/1.%20PTGADA/1.%20Informe%20de%20Transparencia%202024/2.%20Sectorizadas,%20P,%20D/5.%20Seguridad%20y%20Protecci&#243;n%20Ciudadana/5_%20Revisi&#243;n%20DGTGA-Seguridad%20y%20Protecci&#243;n%20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Direcci&#243;n%20de%20Transparencia%20en%20la%20Gesti&#243;n%20P&#250;blica/2024/1.%20PTGADA/1.%20Informe%20de%20Transparencia%202024/2.%20Sectorizadas,%20P,%20D/1.%20Gobernaci&#243;n/Revisi&#243;n%20DGTGA-Gobernaci&#243;n_30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4"/>
  <sheetViews>
    <sheetView showGridLines="0" tabSelected="1" zoomScale="116" zoomScaleNormal="100" workbookViewId="0">
      <pane ySplit="3" topLeftCell="A266" activePane="bottomLeft" state="frozen"/>
      <selection activeCell="A3" sqref="A3"/>
      <selection pane="bottomLeft" activeCell="C1" sqref="C1:C3"/>
    </sheetView>
  </sheetViews>
  <sheetFormatPr baseColWidth="10" defaultRowHeight="12.75" x14ac:dyDescent="0.2"/>
  <cols>
    <col min="1" max="1" width="5.5703125" style="13" customWidth="1"/>
    <col min="2" max="2" width="24.7109375" style="39" customWidth="1"/>
    <col min="3" max="3" width="37.7109375" style="39" customWidth="1"/>
    <col min="4" max="4" width="7.42578125" style="13" customWidth="1"/>
    <col min="5" max="30" width="9.5703125" style="13" customWidth="1"/>
    <col min="31" max="31" width="18.85546875" style="13" customWidth="1"/>
    <col min="32" max="32" width="21.7109375" style="13" customWidth="1"/>
    <col min="33" max="33" width="16.85546875" style="13" customWidth="1"/>
    <col min="34" max="34" width="14" style="13" customWidth="1"/>
    <col min="35" max="35" width="13.5703125" style="13" customWidth="1"/>
    <col min="36" max="36" width="14.42578125" style="13" customWidth="1"/>
    <col min="37" max="37" width="10" style="13" customWidth="1"/>
    <col min="38" max="38" width="20.28515625" style="13" customWidth="1"/>
    <col min="39" max="39" width="15" style="13" customWidth="1"/>
    <col min="40" max="40" width="11.42578125" style="13" customWidth="1"/>
    <col min="41" max="41" width="16.85546875" style="13" customWidth="1"/>
    <col min="42" max="42" width="11.42578125" style="13" customWidth="1"/>
    <col min="43" max="43" width="14.85546875" style="13" customWidth="1"/>
    <col min="44" max="44" width="11.42578125" style="13" customWidth="1"/>
    <col min="45" max="45" width="18.42578125" style="13" customWidth="1"/>
    <col min="46" max="46" width="11.42578125" style="13" customWidth="1"/>
    <col min="47" max="47" width="20.85546875" style="13" customWidth="1"/>
    <col min="48" max="48" width="18.28515625" style="13" customWidth="1"/>
    <col min="49" max="49" width="10.28515625" style="13" customWidth="1"/>
    <col min="50" max="50" width="18.7109375" style="13" customWidth="1"/>
    <col min="51" max="51" width="20.42578125" style="13" customWidth="1"/>
    <col min="52" max="16384" width="11.42578125" style="13"/>
  </cols>
  <sheetData>
    <row r="1" spans="1:51" ht="15" x14ac:dyDescent="0.2">
      <c r="A1" s="91" t="s">
        <v>0</v>
      </c>
      <c r="B1" s="91" t="s">
        <v>49</v>
      </c>
      <c r="C1" s="91" t="s">
        <v>1</v>
      </c>
      <c r="D1" s="91" t="s">
        <v>2</v>
      </c>
      <c r="E1" s="92" t="s">
        <v>3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4"/>
      <c r="AF1" s="12"/>
      <c r="AG1" s="91" t="s">
        <v>4</v>
      </c>
      <c r="AH1" s="91"/>
      <c r="AI1" s="91"/>
      <c r="AJ1" s="91"/>
      <c r="AK1" s="91"/>
      <c r="AL1" s="91"/>
      <c r="AM1" s="95" t="s">
        <v>5</v>
      </c>
      <c r="AN1" s="96"/>
      <c r="AO1" s="96"/>
      <c r="AP1" s="96"/>
      <c r="AQ1" s="96"/>
      <c r="AR1" s="96"/>
      <c r="AS1" s="96"/>
      <c r="AT1" s="96"/>
      <c r="AU1" s="96"/>
      <c r="AV1" s="96"/>
      <c r="AW1" s="97"/>
      <c r="AX1" s="77" t="s">
        <v>6</v>
      </c>
      <c r="AY1" s="77" t="s">
        <v>308</v>
      </c>
    </row>
    <row r="2" spans="1:51" ht="15" x14ac:dyDescent="0.2">
      <c r="A2" s="91"/>
      <c r="B2" s="91"/>
      <c r="C2" s="91"/>
      <c r="D2" s="91"/>
      <c r="E2" s="91" t="s">
        <v>7</v>
      </c>
      <c r="F2" s="91"/>
      <c r="G2" s="91"/>
      <c r="H2" s="91"/>
      <c r="I2" s="91"/>
      <c r="J2" s="91"/>
      <c r="K2" s="91"/>
      <c r="L2" s="91"/>
      <c r="M2" s="91"/>
      <c r="N2" s="91"/>
      <c r="O2" s="91" t="s">
        <v>8</v>
      </c>
      <c r="P2" s="91"/>
      <c r="Q2" s="91" t="s">
        <v>9</v>
      </c>
      <c r="R2" s="91"/>
      <c r="S2" s="91"/>
      <c r="T2" s="91"/>
      <c r="U2" s="91" t="s">
        <v>10</v>
      </c>
      <c r="V2" s="91"/>
      <c r="W2" s="91" t="s">
        <v>11</v>
      </c>
      <c r="X2" s="91"/>
      <c r="Y2" s="91" t="s">
        <v>12</v>
      </c>
      <c r="Z2" s="91"/>
      <c r="AA2" s="91" t="s">
        <v>13</v>
      </c>
      <c r="AB2" s="91"/>
      <c r="AC2" s="91"/>
      <c r="AD2" s="91"/>
      <c r="AE2" s="77" t="s">
        <v>14</v>
      </c>
      <c r="AF2" s="77" t="s">
        <v>6</v>
      </c>
      <c r="AG2" s="91" t="s">
        <v>10</v>
      </c>
      <c r="AH2" s="91"/>
      <c r="AI2" s="91"/>
      <c r="AJ2" s="91"/>
      <c r="AK2" s="91"/>
      <c r="AL2" s="91"/>
      <c r="AM2" s="91" t="s">
        <v>15</v>
      </c>
      <c r="AN2" s="91"/>
      <c r="AO2" s="91"/>
      <c r="AP2" s="91"/>
      <c r="AQ2" s="91" t="s">
        <v>16</v>
      </c>
      <c r="AR2" s="91"/>
      <c r="AS2" s="91"/>
      <c r="AT2" s="91"/>
      <c r="AU2" s="95" t="s">
        <v>17</v>
      </c>
      <c r="AV2" s="96"/>
      <c r="AW2" s="97"/>
      <c r="AX2" s="77"/>
      <c r="AY2" s="77"/>
    </row>
    <row r="3" spans="1:51" ht="113.25" customHeight="1" x14ac:dyDescent="0.2">
      <c r="A3" s="91"/>
      <c r="B3" s="91"/>
      <c r="C3" s="91"/>
      <c r="D3" s="91"/>
      <c r="E3" s="77" t="s">
        <v>18</v>
      </c>
      <c r="F3" s="77"/>
      <c r="G3" s="77" t="s">
        <v>19</v>
      </c>
      <c r="H3" s="77"/>
      <c r="I3" s="77" t="s">
        <v>20</v>
      </c>
      <c r="J3" s="77"/>
      <c r="K3" s="77" t="s">
        <v>21</v>
      </c>
      <c r="L3" s="77"/>
      <c r="M3" s="77" t="s">
        <v>22</v>
      </c>
      <c r="N3" s="77"/>
      <c r="O3" s="77" t="s">
        <v>23</v>
      </c>
      <c r="P3" s="77"/>
      <c r="Q3" s="77" t="s">
        <v>24</v>
      </c>
      <c r="R3" s="77"/>
      <c r="S3" s="77" t="s">
        <v>25</v>
      </c>
      <c r="T3" s="77"/>
      <c r="U3" s="77" t="s">
        <v>26</v>
      </c>
      <c r="V3" s="77"/>
      <c r="W3" s="77" t="s">
        <v>27</v>
      </c>
      <c r="X3" s="77"/>
      <c r="Y3" s="77" t="s">
        <v>28</v>
      </c>
      <c r="Z3" s="77"/>
      <c r="AA3" s="77" t="s">
        <v>29</v>
      </c>
      <c r="AB3" s="77"/>
      <c r="AC3" s="77" t="s">
        <v>30</v>
      </c>
      <c r="AD3" s="77"/>
      <c r="AE3" s="77"/>
      <c r="AF3" s="77"/>
      <c r="AG3" s="77" t="s">
        <v>31</v>
      </c>
      <c r="AH3" s="77"/>
      <c r="AI3" s="77" t="s">
        <v>32</v>
      </c>
      <c r="AJ3" s="77"/>
      <c r="AK3" s="14" t="s">
        <v>14</v>
      </c>
      <c r="AL3" s="14" t="s">
        <v>6</v>
      </c>
      <c r="AM3" s="77" t="s">
        <v>33</v>
      </c>
      <c r="AN3" s="77"/>
      <c r="AO3" s="77" t="s">
        <v>34</v>
      </c>
      <c r="AP3" s="77"/>
      <c r="AQ3" s="77" t="s">
        <v>35</v>
      </c>
      <c r="AR3" s="77"/>
      <c r="AS3" s="77" t="s">
        <v>36</v>
      </c>
      <c r="AT3" s="77"/>
      <c r="AU3" s="77" t="s">
        <v>332</v>
      </c>
      <c r="AV3" s="77"/>
      <c r="AW3" s="14" t="s">
        <v>14</v>
      </c>
      <c r="AX3" s="77"/>
      <c r="AY3" s="77"/>
    </row>
    <row r="4" spans="1:51" ht="15" x14ac:dyDescent="0.2">
      <c r="A4" s="72"/>
      <c r="B4" s="72"/>
      <c r="C4" s="98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14"/>
      <c r="AL4" s="14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14"/>
      <c r="AX4" s="73"/>
      <c r="AY4" s="73"/>
    </row>
    <row r="5" spans="1:51" ht="15" x14ac:dyDescent="0.2">
      <c r="A5" s="25">
        <v>1</v>
      </c>
      <c r="B5" s="26" t="s">
        <v>69</v>
      </c>
      <c r="C5" s="26" t="s">
        <v>50</v>
      </c>
      <c r="D5" s="25">
        <v>1</v>
      </c>
      <c r="E5" s="27">
        <f t="shared" ref="E5:K68" si="0">IF(MID(TRIM(F5),1,2)="no",0,1)</f>
        <v>1</v>
      </c>
      <c r="F5" s="28" t="s">
        <v>38</v>
      </c>
      <c r="G5" s="27">
        <f t="shared" si="0"/>
        <v>1</v>
      </c>
      <c r="H5" s="28" t="s">
        <v>38</v>
      </c>
      <c r="I5" s="27">
        <f t="shared" si="0"/>
        <v>1</v>
      </c>
      <c r="J5" s="28" t="s">
        <v>38</v>
      </c>
      <c r="K5" s="27">
        <f t="shared" si="0"/>
        <v>1</v>
      </c>
      <c r="L5" s="28" t="s">
        <v>38</v>
      </c>
      <c r="M5" s="27">
        <f t="shared" ref="M5:M68" si="1">IF(MID(TRIM(N5),1,2)="no",0,1)</f>
        <v>1</v>
      </c>
      <c r="N5" s="28" t="s">
        <v>38</v>
      </c>
      <c r="O5" s="27">
        <f t="shared" ref="O5:O68" si="2">IF(MID(TRIM(P5),1,2)="no",0,1)</f>
        <v>1</v>
      </c>
      <c r="P5" s="28" t="s">
        <v>38</v>
      </c>
      <c r="Q5" s="27">
        <f t="shared" ref="Q5:Q68" si="3">IF(MID(TRIM(R5),1,2)="no",0,1)</f>
        <v>1</v>
      </c>
      <c r="R5" s="28" t="s">
        <v>38</v>
      </c>
      <c r="S5" s="27">
        <f t="shared" ref="S5:S68" si="4">IF(MID(TRIM(T5),1,2)="no",0,1)</f>
        <v>1</v>
      </c>
      <c r="T5" s="28" t="s">
        <v>38</v>
      </c>
      <c r="U5" s="27">
        <f t="shared" ref="U5:U68" si="5">IF(MID(TRIM(V5),1,2)="no",0,1)</f>
        <v>1</v>
      </c>
      <c r="V5" s="28" t="s">
        <v>38</v>
      </c>
      <c r="W5" s="27">
        <f t="shared" ref="W5:W68" si="6">IF(MID(TRIM(X5),1,2)="no",0,1)</f>
        <v>1</v>
      </c>
      <c r="X5" s="28" t="s">
        <v>38</v>
      </c>
      <c r="Y5" s="27">
        <f t="shared" ref="Y5:Y68" si="7">IF(MID(TRIM(Z5),1,2)="no",0,1)</f>
        <v>1</v>
      </c>
      <c r="Z5" s="28" t="s">
        <v>38</v>
      </c>
      <c r="AA5" s="27">
        <f t="shared" ref="AA5:AA68" si="8">IF(MID(TRIM(AB5),1,2)="no",0,1)</f>
        <v>1</v>
      </c>
      <c r="AB5" s="28" t="s">
        <v>38</v>
      </c>
      <c r="AC5" s="27">
        <f t="shared" ref="AC5:AC68" si="9">IF(MID(TRIM(AD5),1,2)="no",0,1)</f>
        <v>1</v>
      </c>
      <c r="AD5" s="28" t="s">
        <v>38</v>
      </c>
      <c r="AE5" s="27">
        <f t="shared" ref="AE5:AE23" si="10">E5+G5+I5+K5+M5+O5+Q5+S5+U5+W5+Y5+AA5+AC5</f>
        <v>13</v>
      </c>
      <c r="AF5" s="29">
        <f t="shared" ref="AF5:AF21" si="11">AE5/13</f>
        <v>1</v>
      </c>
      <c r="AG5" s="27">
        <f t="shared" ref="AG5:AG23" si="12">IF(MID(TRIM(AH5),1,2)="no",0,1)</f>
        <v>1</v>
      </c>
      <c r="AH5" s="28" t="s">
        <v>38</v>
      </c>
      <c r="AI5" s="27">
        <f t="shared" ref="AI5:AI23" si="13">IF(MID(TRIM(AJ5),1,2)="no",0,1)</f>
        <v>1</v>
      </c>
      <c r="AJ5" s="28" t="s">
        <v>38</v>
      </c>
      <c r="AK5" s="27">
        <f t="shared" ref="AK5:AK23" si="14">+AG5+AI5</f>
        <v>2</v>
      </c>
      <c r="AL5" s="29">
        <f t="shared" ref="AL5:AL23" si="15">AK5/2</f>
        <v>1</v>
      </c>
      <c r="AM5" s="6">
        <f t="shared" ref="AM5:AU23" si="16">IF(MID(TRIM(AN5),1,2)="no",0,1)</f>
        <v>1</v>
      </c>
      <c r="AN5" s="28" t="s">
        <v>38</v>
      </c>
      <c r="AO5" s="6">
        <f t="shared" si="16"/>
        <v>1</v>
      </c>
      <c r="AP5" s="28" t="s">
        <v>38</v>
      </c>
      <c r="AQ5" s="6">
        <f t="shared" si="16"/>
        <v>1</v>
      </c>
      <c r="AR5" s="28" t="s">
        <v>38</v>
      </c>
      <c r="AS5" s="6">
        <f t="shared" si="16"/>
        <v>1</v>
      </c>
      <c r="AT5" s="28" t="s">
        <v>38</v>
      </c>
      <c r="AU5" s="6">
        <f t="shared" si="16"/>
        <v>1</v>
      </c>
      <c r="AV5" s="28" t="s">
        <v>38</v>
      </c>
      <c r="AW5" s="30">
        <f t="shared" ref="AW5:AW23" si="17">AM5+AO5+AQ5+AS5+AU5</f>
        <v>5</v>
      </c>
      <c r="AX5" s="29">
        <f t="shared" ref="AX5:AX23" si="18">AW5/5</f>
        <v>1</v>
      </c>
      <c r="AY5" s="29">
        <f>SUM(AF5+AL5+AX5)/3</f>
        <v>1</v>
      </c>
    </row>
    <row r="6" spans="1:51" ht="15" x14ac:dyDescent="0.2">
      <c r="A6" s="25">
        <v>2</v>
      </c>
      <c r="B6" s="26" t="s">
        <v>69</v>
      </c>
      <c r="C6" s="26" t="s">
        <v>51</v>
      </c>
      <c r="D6" s="25">
        <v>1</v>
      </c>
      <c r="E6" s="27">
        <f t="shared" si="0"/>
        <v>1</v>
      </c>
      <c r="F6" s="28" t="s">
        <v>38</v>
      </c>
      <c r="G6" s="27">
        <f t="shared" si="0"/>
        <v>1</v>
      </c>
      <c r="H6" s="28" t="s">
        <v>38</v>
      </c>
      <c r="I6" s="27">
        <f t="shared" si="0"/>
        <v>1</v>
      </c>
      <c r="J6" s="28" t="s">
        <v>38</v>
      </c>
      <c r="K6" s="27">
        <f t="shared" si="0"/>
        <v>1</v>
      </c>
      <c r="L6" s="28" t="s">
        <v>38</v>
      </c>
      <c r="M6" s="27">
        <f t="shared" si="1"/>
        <v>1</v>
      </c>
      <c r="N6" s="28" t="s">
        <v>38</v>
      </c>
      <c r="O6" s="27">
        <f t="shared" si="2"/>
        <v>1</v>
      </c>
      <c r="P6" s="28" t="s">
        <v>38</v>
      </c>
      <c r="Q6" s="27">
        <f t="shared" si="3"/>
        <v>1</v>
      </c>
      <c r="R6" s="28" t="s">
        <v>38</v>
      </c>
      <c r="S6" s="27">
        <f t="shared" si="4"/>
        <v>1</v>
      </c>
      <c r="T6" s="28" t="s">
        <v>38</v>
      </c>
      <c r="U6" s="27">
        <f t="shared" si="5"/>
        <v>1</v>
      </c>
      <c r="V6" s="28" t="s">
        <v>38</v>
      </c>
      <c r="W6" s="27">
        <f t="shared" si="6"/>
        <v>1</v>
      </c>
      <c r="X6" s="28" t="s">
        <v>38</v>
      </c>
      <c r="Y6" s="27">
        <f t="shared" si="7"/>
        <v>1</v>
      </c>
      <c r="Z6" s="28" t="s">
        <v>38</v>
      </c>
      <c r="AA6" s="27">
        <f t="shared" si="8"/>
        <v>1</v>
      </c>
      <c r="AB6" s="28" t="s">
        <v>38</v>
      </c>
      <c r="AC6" s="27">
        <f t="shared" si="9"/>
        <v>1</v>
      </c>
      <c r="AD6" s="28" t="s">
        <v>38</v>
      </c>
      <c r="AE6" s="27">
        <f t="shared" si="10"/>
        <v>13</v>
      </c>
      <c r="AF6" s="29">
        <f t="shared" si="11"/>
        <v>1</v>
      </c>
      <c r="AG6" s="27">
        <f t="shared" si="12"/>
        <v>1</v>
      </c>
      <c r="AH6" s="28" t="s">
        <v>38</v>
      </c>
      <c r="AI6" s="27">
        <f t="shared" si="13"/>
        <v>1</v>
      </c>
      <c r="AJ6" s="28" t="s">
        <v>38</v>
      </c>
      <c r="AK6" s="27">
        <f t="shared" si="14"/>
        <v>2</v>
      </c>
      <c r="AL6" s="29">
        <f t="shared" si="15"/>
        <v>1</v>
      </c>
      <c r="AM6" s="6">
        <f t="shared" si="16"/>
        <v>1</v>
      </c>
      <c r="AN6" s="28" t="s">
        <v>38</v>
      </c>
      <c r="AO6" s="6">
        <f t="shared" si="16"/>
        <v>1</v>
      </c>
      <c r="AP6" s="28" t="s">
        <v>38</v>
      </c>
      <c r="AQ6" s="6">
        <f t="shared" si="16"/>
        <v>1</v>
      </c>
      <c r="AR6" s="28" t="s">
        <v>38</v>
      </c>
      <c r="AS6" s="6">
        <f t="shared" si="16"/>
        <v>1</v>
      </c>
      <c r="AT6" s="28" t="s">
        <v>38</v>
      </c>
      <c r="AU6" s="6">
        <f t="shared" si="16"/>
        <v>1</v>
      </c>
      <c r="AV6" s="28" t="s">
        <v>38</v>
      </c>
      <c r="AW6" s="30">
        <f t="shared" si="17"/>
        <v>5</v>
      </c>
      <c r="AX6" s="29">
        <f t="shared" si="18"/>
        <v>1</v>
      </c>
      <c r="AY6" s="29">
        <f t="shared" ref="AY6:AY21" si="19">SUM(AF6+AL6+AX6)/3</f>
        <v>1</v>
      </c>
    </row>
    <row r="7" spans="1:51" ht="15" x14ac:dyDescent="0.2">
      <c r="A7" s="25">
        <v>3</v>
      </c>
      <c r="B7" s="26" t="s">
        <v>69</v>
      </c>
      <c r="C7" s="26" t="s">
        <v>52</v>
      </c>
      <c r="D7" s="25">
        <v>1</v>
      </c>
      <c r="E7" s="27">
        <f t="shared" si="0"/>
        <v>1</v>
      </c>
      <c r="F7" s="28" t="s">
        <v>38</v>
      </c>
      <c r="G7" s="27">
        <f t="shared" si="0"/>
        <v>1</v>
      </c>
      <c r="H7" s="28" t="s">
        <v>38</v>
      </c>
      <c r="I7" s="27">
        <f t="shared" si="0"/>
        <v>1</v>
      </c>
      <c r="J7" s="28" t="s">
        <v>38</v>
      </c>
      <c r="K7" s="27">
        <f t="shared" si="0"/>
        <v>1</v>
      </c>
      <c r="L7" s="28" t="s">
        <v>38</v>
      </c>
      <c r="M7" s="27">
        <f t="shared" si="1"/>
        <v>1</v>
      </c>
      <c r="N7" s="28" t="s">
        <v>38</v>
      </c>
      <c r="O7" s="27">
        <f t="shared" si="2"/>
        <v>1</v>
      </c>
      <c r="P7" s="28" t="s">
        <v>38</v>
      </c>
      <c r="Q7" s="27">
        <f t="shared" si="3"/>
        <v>1</v>
      </c>
      <c r="R7" s="28" t="s">
        <v>38</v>
      </c>
      <c r="S7" s="27">
        <f t="shared" si="4"/>
        <v>1</v>
      </c>
      <c r="T7" s="28" t="s">
        <v>38</v>
      </c>
      <c r="U7" s="27">
        <f t="shared" si="5"/>
        <v>1</v>
      </c>
      <c r="V7" s="28" t="s">
        <v>38</v>
      </c>
      <c r="W7" s="27">
        <f t="shared" si="6"/>
        <v>1</v>
      </c>
      <c r="X7" s="28" t="s">
        <v>38</v>
      </c>
      <c r="Y7" s="27">
        <f t="shared" si="7"/>
        <v>1</v>
      </c>
      <c r="Z7" s="28" t="s">
        <v>38</v>
      </c>
      <c r="AA7" s="27">
        <f t="shared" si="8"/>
        <v>1</v>
      </c>
      <c r="AB7" s="28" t="s">
        <v>38</v>
      </c>
      <c r="AC7" s="27">
        <f t="shared" si="9"/>
        <v>1</v>
      </c>
      <c r="AD7" s="28" t="s">
        <v>38</v>
      </c>
      <c r="AE7" s="27">
        <f t="shared" si="10"/>
        <v>13</v>
      </c>
      <c r="AF7" s="29">
        <f t="shared" si="11"/>
        <v>1</v>
      </c>
      <c r="AG7" s="27">
        <f t="shared" si="12"/>
        <v>1</v>
      </c>
      <c r="AH7" s="28" t="s">
        <v>38</v>
      </c>
      <c r="AI7" s="27">
        <f t="shared" si="13"/>
        <v>1</v>
      </c>
      <c r="AJ7" s="28" t="s">
        <v>38</v>
      </c>
      <c r="AK7" s="27">
        <f t="shared" si="14"/>
        <v>2</v>
      </c>
      <c r="AL7" s="29">
        <f t="shared" si="15"/>
        <v>1</v>
      </c>
      <c r="AM7" s="6">
        <f t="shared" si="16"/>
        <v>1</v>
      </c>
      <c r="AN7" s="28" t="s">
        <v>38</v>
      </c>
      <c r="AO7" s="6">
        <f t="shared" si="16"/>
        <v>1</v>
      </c>
      <c r="AP7" s="28" t="s">
        <v>38</v>
      </c>
      <c r="AQ7" s="6">
        <f t="shared" si="16"/>
        <v>1</v>
      </c>
      <c r="AR7" s="28" t="s">
        <v>38</v>
      </c>
      <c r="AS7" s="6">
        <f t="shared" si="16"/>
        <v>1</v>
      </c>
      <c r="AT7" s="28" t="s">
        <v>38</v>
      </c>
      <c r="AU7" s="6">
        <f t="shared" si="16"/>
        <v>1</v>
      </c>
      <c r="AV7" s="28" t="s">
        <v>38</v>
      </c>
      <c r="AW7" s="30">
        <f t="shared" si="17"/>
        <v>5</v>
      </c>
      <c r="AX7" s="29">
        <f t="shared" si="18"/>
        <v>1</v>
      </c>
      <c r="AY7" s="29">
        <f t="shared" si="19"/>
        <v>1</v>
      </c>
    </row>
    <row r="8" spans="1:51" ht="15" x14ac:dyDescent="0.2">
      <c r="A8" s="25">
        <v>4</v>
      </c>
      <c r="B8" s="26" t="s">
        <v>69</v>
      </c>
      <c r="C8" s="32" t="s">
        <v>53</v>
      </c>
      <c r="D8" s="31">
        <v>1</v>
      </c>
      <c r="E8" s="27">
        <f t="shared" si="0"/>
        <v>1</v>
      </c>
      <c r="F8" s="34" t="s">
        <v>38</v>
      </c>
      <c r="G8" s="27">
        <f t="shared" si="0"/>
        <v>1</v>
      </c>
      <c r="H8" s="34" t="s">
        <v>38</v>
      </c>
      <c r="I8" s="27">
        <f t="shared" si="0"/>
        <v>1</v>
      </c>
      <c r="J8" s="34" t="s">
        <v>38</v>
      </c>
      <c r="K8" s="27">
        <f t="shared" si="0"/>
        <v>1</v>
      </c>
      <c r="L8" s="34" t="s">
        <v>38</v>
      </c>
      <c r="M8" s="27">
        <f t="shared" si="1"/>
        <v>1</v>
      </c>
      <c r="N8" s="34" t="s">
        <v>38</v>
      </c>
      <c r="O8" s="27">
        <f t="shared" si="2"/>
        <v>1</v>
      </c>
      <c r="P8" s="34" t="s">
        <v>38</v>
      </c>
      <c r="Q8" s="27">
        <f t="shared" si="3"/>
        <v>1</v>
      </c>
      <c r="R8" s="34" t="s">
        <v>38</v>
      </c>
      <c r="S8" s="27">
        <f t="shared" si="4"/>
        <v>1</v>
      </c>
      <c r="T8" s="34" t="s">
        <v>38</v>
      </c>
      <c r="U8" s="27">
        <f t="shared" si="5"/>
        <v>1</v>
      </c>
      <c r="V8" s="34" t="s">
        <v>38</v>
      </c>
      <c r="W8" s="27">
        <f t="shared" si="6"/>
        <v>1</v>
      </c>
      <c r="X8" s="34" t="s">
        <v>38</v>
      </c>
      <c r="Y8" s="27">
        <f t="shared" si="7"/>
        <v>1</v>
      </c>
      <c r="Z8" s="34" t="s">
        <v>38</v>
      </c>
      <c r="AA8" s="27">
        <f t="shared" si="8"/>
        <v>1</v>
      </c>
      <c r="AB8" s="34" t="s">
        <v>38</v>
      </c>
      <c r="AC8" s="27">
        <f t="shared" si="9"/>
        <v>1</v>
      </c>
      <c r="AD8" s="34" t="s">
        <v>38</v>
      </c>
      <c r="AE8" s="27">
        <f t="shared" si="10"/>
        <v>13</v>
      </c>
      <c r="AF8" s="29">
        <f t="shared" si="11"/>
        <v>1</v>
      </c>
      <c r="AG8" s="33">
        <f t="shared" si="12"/>
        <v>1</v>
      </c>
      <c r="AH8" s="34" t="s">
        <v>38</v>
      </c>
      <c r="AI8" s="33">
        <f t="shared" si="13"/>
        <v>1</v>
      </c>
      <c r="AJ8" s="34" t="s">
        <v>38</v>
      </c>
      <c r="AK8" s="33">
        <f t="shared" si="14"/>
        <v>2</v>
      </c>
      <c r="AL8" s="29">
        <f t="shared" si="15"/>
        <v>1</v>
      </c>
      <c r="AM8" s="35">
        <f t="shared" si="16"/>
        <v>1</v>
      </c>
      <c r="AN8" s="34" t="s">
        <v>38</v>
      </c>
      <c r="AO8" s="35">
        <f t="shared" si="16"/>
        <v>1</v>
      </c>
      <c r="AP8" s="34" t="s">
        <v>38</v>
      </c>
      <c r="AQ8" s="35">
        <f t="shared" si="16"/>
        <v>1</v>
      </c>
      <c r="AR8" s="34" t="s">
        <v>38</v>
      </c>
      <c r="AS8" s="35">
        <f t="shared" si="16"/>
        <v>1</v>
      </c>
      <c r="AT8" s="34" t="s">
        <v>38</v>
      </c>
      <c r="AU8" s="35">
        <f t="shared" si="16"/>
        <v>1</v>
      </c>
      <c r="AV8" s="34" t="s">
        <v>38</v>
      </c>
      <c r="AW8" s="36">
        <f t="shared" si="17"/>
        <v>5</v>
      </c>
      <c r="AX8" s="29">
        <f t="shared" si="18"/>
        <v>1</v>
      </c>
      <c r="AY8" s="29">
        <f t="shared" si="19"/>
        <v>1</v>
      </c>
    </row>
    <row r="9" spans="1:51" ht="30" x14ac:dyDescent="0.2">
      <c r="A9" s="25">
        <v>5</v>
      </c>
      <c r="B9" s="26" t="s">
        <v>69</v>
      </c>
      <c r="C9" s="26" t="s">
        <v>54</v>
      </c>
      <c r="D9" s="25">
        <v>1</v>
      </c>
      <c r="E9" s="27">
        <f t="shared" si="0"/>
        <v>1</v>
      </c>
      <c r="F9" s="28" t="s">
        <v>38</v>
      </c>
      <c r="G9" s="27">
        <f t="shared" si="0"/>
        <v>1</v>
      </c>
      <c r="H9" s="28" t="s">
        <v>38</v>
      </c>
      <c r="I9" s="27">
        <f t="shared" si="0"/>
        <v>1</v>
      </c>
      <c r="J9" s="28" t="s">
        <v>38</v>
      </c>
      <c r="K9" s="27">
        <f t="shared" si="0"/>
        <v>1</v>
      </c>
      <c r="L9" s="28" t="s">
        <v>38</v>
      </c>
      <c r="M9" s="27">
        <f t="shared" si="1"/>
        <v>1</v>
      </c>
      <c r="N9" s="28" t="s">
        <v>38</v>
      </c>
      <c r="O9" s="27">
        <f t="shared" si="2"/>
        <v>1</v>
      </c>
      <c r="P9" s="28" t="s">
        <v>38</v>
      </c>
      <c r="Q9" s="27">
        <f t="shared" si="3"/>
        <v>1</v>
      </c>
      <c r="R9" s="28" t="s">
        <v>38</v>
      </c>
      <c r="S9" s="27">
        <f t="shared" si="4"/>
        <v>1</v>
      </c>
      <c r="T9" s="28" t="s">
        <v>38</v>
      </c>
      <c r="U9" s="27">
        <f t="shared" si="5"/>
        <v>1</v>
      </c>
      <c r="V9" s="28" t="s">
        <v>38</v>
      </c>
      <c r="W9" s="27">
        <f t="shared" si="6"/>
        <v>1</v>
      </c>
      <c r="X9" s="28" t="s">
        <v>38</v>
      </c>
      <c r="Y9" s="27">
        <f t="shared" si="7"/>
        <v>1</v>
      </c>
      <c r="Z9" s="28" t="s">
        <v>38</v>
      </c>
      <c r="AA9" s="27">
        <f t="shared" si="8"/>
        <v>1</v>
      </c>
      <c r="AB9" s="28" t="s">
        <v>38</v>
      </c>
      <c r="AC9" s="27">
        <f t="shared" si="9"/>
        <v>1</v>
      </c>
      <c r="AD9" s="28" t="s">
        <v>38</v>
      </c>
      <c r="AE9" s="27">
        <f t="shared" si="10"/>
        <v>13</v>
      </c>
      <c r="AF9" s="29">
        <f t="shared" si="11"/>
        <v>1</v>
      </c>
      <c r="AG9" s="27">
        <f t="shared" si="12"/>
        <v>1</v>
      </c>
      <c r="AH9" s="28" t="s">
        <v>38</v>
      </c>
      <c r="AI9" s="27">
        <f t="shared" si="13"/>
        <v>1</v>
      </c>
      <c r="AJ9" s="28" t="s">
        <v>38</v>
      </c>
      <c r="AK9" s="27">
        <f t="shared" si="14"/>
        <v>2</v>
      </c>
      <c r="AL9" s="29">
        <f t="shared" si="15"/>
        <v>1</v>
      </c>
      <c r="AM9" s="6">
        <f t="shared" si="16"/>
        <v>1</v>
      </c>
      <c r="AN9" s="28" t="s">
        <v>38</v>
      </c>
      <c r="AO9" s="6">
        <f t="shared" si="16"/>
        <v>1</v>
      </c>
      <c r="AP9" s="28" t="s">
        <v>38</v>
      </c>
      <c r="AQ9" s="6">
        <f t="shared" si="16"/>
        <v>1</v>
      </c>
      <c r="AR9" s="28" t="s">
        <v>38</v>
      </c>
      <c r="AS9" s="6">
        <f t="shared" si="16"/>
        <v>1</v>
      </c>
      <c r="AT9" s="28" t="s">
        <v>38</v>
      </c>
      <c r="AU9" s="6">
        <f t="shared" si="16"/>
        <v>1</v>
      </c>
      <c r="AV9" s="28" t="s">
        <v>38</v>
      </c>
      <c r="AW9" s="30">
        <f t="shared" si="17"/>
        <v>5</v>
      </c>
      <c r="AX9" s="29">
        <f t="shared" si="18"/>
        <v>1</v>
      </c>
      <c r="AY9" s="29">
        <f t="shared" si="19"/>
        <v>1</v>
      </c>
    </row>
    <row r="10" spans="1:51" ht="30" x14ac:dyDescent="0.2">
      <c r="A10" s="25">
        <v>6</v>
      </c>
      <c r="B10" s="26" t="s">
        <v>69</v>
      </c>
      <c r="C10" s="26" t="s">
        <v>55</v>
      </c>
      <c r="D10" s="25">
        <v>1</v>
      </c>
      <c r="E10" s="27">
        <f t="shared" si="0"/>
        <v>1</v>
      </c>
      <c r="F10" s="28" t="s">
        <v>38</v>
      </c>
      <c r="G10" s="27">
        <f t="shared" si="0"/>
        <v>1</v>
      </c>
      <c r="H10" s="28" t="s">
        <v>38</v>
      </c>
      <c r="I10" s="27">
        <f t="shared" si="0"/>
        <v>1</v>
      </c>
      <c r="J10" s="28" t="s">
        <v>38</v>
      </c>
      <c r="K10" s="27">
        <f t="shared" si="0"/>
        <v>1</v>
      </c>
      <c r="L10" s="28" t="s">
        <v>38</v>
      </c>
      <c r="M10" s="27">
        <f t="shared" si="1"/>
        <v>1</v>
      </c>
      <c r="N10" s="28" t="s">
        <v>38</v>
      </c>
      <c r="O10" s="27">
        <f t="shared" si="2"/>
        <v>1</v>
      </c>
      <c r="P10" s="28" t="s">
        <v>38</v>
      </c>
      <c r="Q10" s="27">
        <f t="shared" si="3"/>
        <v>1</v>
      </c>
      <c r="R10" s="28" t="s">
        <v>38</v>
      </c>
      <c r="S10" s="27">
        <f t="shared" si="4"/>
        <v>1</v>
      </c>
      <c r="T10" s="28" t="s">
        <v>38</v>
      </c>
      <c r="U10" s="27">
        <f t="shared" si="5"/>
        <v>1</v>
      </c>
      <c r="V10" s="28" t="s">
        <v>38</v>
      </c>
      <c r="W10" s="27">
        <f t="shared" si="6"/>
        <v>1</v>
      </c>
      <c r="X10" s="28" t="s">
        <v>38</v>
      </c>
      <c r="Y10" s="27">
        <f t="shared" si="7"/>
        <v>1</v>
      </c>
      <c r="Z10" s="28" t="s">
        <v>38</v>
      </c>
      <c r="AA10" s="27">
        <f t="shared" si="8"/>
        <v>1</v>
      </c>
      <c r="AB10" s="28" t="s">
        <v>38</v>
      </c>
      <c r="AC10" s="27">
        <f t="shared" si="9"/>
        <v>1</v>
      </c>
      <c r="AD10" s="28" t="s">
        <v>38</v>
      </c>
      <c r="AE10" s="27">
        <f t="shared" si="10"/>
        <v>13</v>
      </c>
      <c r="AF10" s="29">
        <f t="shared" si="11"/>
        <v>1</v>
      </c>
      <c r="AG10" s="27">
        <f t="shared" si="12"/>
        <v>1</v>
      </c>
      <c r="AH10" s="28" t="s">
        <v>38</v>
      </c>
      <c r="AI10" s="27">
        <f t="shared" si="13"/>
        <v>1</v>
      </c>
      <c r="AJ10" s="28" t="s">
        <v>38</v>
      </c>
      <c r="AK10" s="27">
        <f t="shared" si="14"/>
        <v>2</v>
      </c>
      <c r="AL10" s="29">
        <f t="shared" si="15"/>
        <v>1</v>
      </c>
      <c r="AM10" s="6">
        <f t="shared" si="16"/>
        <v>1</v>
      </c>
      <c r="AN10" s="28" t="s">
        <v>38</v>
      </c>
      <c r="AO10" s="6">
        <f t="shared" si="16"/>
        <v>1</v>
      </c>
      <c r="AP10" s="28" t="s">
        <v>38</v>
      </c>
      <c r="AQ10" s="6">
        <f t="shared" si="16"/>
        <v>1</v>
      </c>
      <c r="AR10" s="28" t="s">
        <v>38</v>
      </c>
      <c r="AS10" s="6">
        <f t="shared" si="16"/>
        <v>1</v>
      </c>
      <c r="AT10" s="28" t="s">
        <v>38</v>
      </c>
      <c r="AU10" s="6">
        <f t="shared" si="16"/>
        <v>1</v>
      </c>
      <c r="AV10" s="28" t="s">
        <v>38</v>
      </c>
      <c r="AW10" s="30">
        <f t="shared" si="17"/>
        <v>5</v>
      </c>
      <c r="AX10" s="29">
        <f t="shared" si="18"/>
        <v>1</v>
      </c>
      <c r="AY10" s="29">
        <f t="shared" si="19"/>
        <v>1</v>
      </c>
    </row>
    <row r="11" spans="1:51" ht="15" x14ac:dyDescent="0.2">
      <c r="A11" s="25">
        <v>7</v>
      </c>
      <c r="B11" s="26" t="s">
        <v>69</v>
      </c>
      <c r="C11" s="26" t="s">
        <v>56</v>
      </c>
      <c r="D11" s="25">
        <v>1</v>
      </c>
      <c r="E11" s="27">
        <f t="shared" si="0"/>
        <v>1</v>
      </c>
      <c r="F11" s="28" t="s">
        <v>38</v>
      </c>
      <c r="G11" s="27">
        <f t="shared" si="0"/>
        <v>1</v>
      </c>
      <c r="H11" s="28" t="s">
        <v>38</v>
      </c>
      <c r="I11" s="27">
        <f t="shared" si="0"/>
        <v>1</v>
      </c>
      <c r="J11" s="28" t="s">
        <v>38</v>
      </c>
      <c r="K11" s="27">
        <f t="shared" si="0"/>
        <v>1</v>
      </c>
      <c r="L11" s="28" t="s">
        <v>38</v>
      </c>
      <c r="M11" s="27">
        <f t="shared" si="1"/>
        <v>1</v>
      </c>
      <c r="N11" s="28" t="s">
        <v>38</v>
      </c>
      <c r="O11" s="27">
        <f t="shared" si="2"/>
        <v>1</v>
      </c>
      <c r="P11" s="28" t="s">
        <v>38</v>
      </c>
      <c r="Q11" s="27">
        <f t="shared" si="3"/>
        <v>1</v>
      </c>
      <c r="R11" s="28" t="s">
        <v>38</v>
      </c>
      <c r="S11" s="27">
        <f t="shared" si="4"/>
        <v>1</v>
      </c>
      <c r="T11" s="28" t="s">
        <v>38</v>
      </c>
      <c r="U11" s="27">
        <f t="shared" si="5"/>
        <v>1</v>
      </c>
      <c r="V11" s="28" t="s">
        <v>38</v>
      </c>
      <c r="W11" s="27">
        <f t="shared" si="6"/>
        <v>1</v>
      </c>
      <c r="X11" s="28" t="s">
        <v>38</v>
      </c>
      <c r="Y11" s="27">
        <f t="shared" si="7"/>
        <v>1</v>
      </c>
      <c r="Z11" s="28" t="s">
        <v>38</v>
      </c>
      <c r="AA11" s="27">
        <f t="shared" si="8"/>
        <v>1</v>
      </c>
      <c r="AB11" s="28" t="s">
        <v>38</v>
      </c>
      <c r="AC11" s="27">
        <f t="shared" si="9"/>
        <v>1</v>
      </c>
      <c r="AD11" s="28" t="s">
        <v>38</v>
      </c>
      <c r="AE11" s="27">
        <f t="shared" si="10"/>
        <v>13</v>
      </c>
      <c r="AF11" s="29">
        <f t="shared" si="11"/>
        <v>1</v>
      </c>
      <c r="AG11" s="27">
        <f t="shared" si="12"/>
        <v>1</v>
      </c>
      <c r="AH11" s="28" t="s">
        <v>38</v>
      </c>
      <c r="AI11" s="27">
        <f t="shared" si="13"/>
        <v>1</v>
      </c>
      <c r="AJ11" s="28" t="s">
        <v>38</v>
      </c>
      <c r="AK11" s="27">
        <f t="shared" si="14"/>
        <v>2</v>
      </c>
      <c r="AL11" s="29">
        <f t="shared" si="15"/>
        <v>1</v>
      </c>
      <c r="AM11" s="6">
        <f t="shared" si="16"/>
        <v>1</v>
      </c>
      <c r="AN11" s="28" t="s">
        <v>38</v>
      </c>
      <c r="AO11" s="6">
        <f t="shared" si="16"/>
        <v>1</v>
      </c>
      <c r="AP11" s="28" t="s">
        <v>38</v>
      </c>
      <c r="AQ11" s="6">
        <f t="shared" si="16"/>
        <v>1</v>
      </c>
      <c r="AR11" s="28" t="s">
        <v>38</v>
      </c>
      <c r="AS11" s="6">
        <f t="shared" si="16"/>
        <v>1</v>
      </c>
      <c r="AT11" s="28" t="s">
        <v>38</v>
      </c>
      <c r="AU11" s="6">
        <f t="shared" si="16"/>
        <v>1</v>
      </c>
      <c r="AV11" s="28" t="s">
        <v>38</v>
      </c>
      <c r="AW11" s="30">
        <f t="shared" si="17"/>
        <v>5</v>
      </c>
      <c r="AX11" s="29">
        <f t="shared" si="18"/>
        <v>1</v>
      </c>
      <c r="AY11" s="29">
        <f t="shared" si="19"/>
        <v>1</v>
      </c>
    </row>
    <row r="12" spans="1:51" ht="30" x14ac:dyDescent="0.2">
      <c r="A12" s="25">
        <v>8</v>
      </c>
      <c r="B12" s="26" t="s">
        <v>69</v>
      </c>
      <c r="C12" s="26" t="s">
        <v>57</v>
      </c>
      <c r="D12" s="25">
        <v>1</v>
      </c>
      <c r="E12" s="27">
        <f t="shared" si="0"/>
        <v>1</v>
      </c>
      <c r="F12" s="28" t="s">
        <v>38</v>
      </c>
      <c r="G12" s="27">
        <f t="shared" si="0"/>
        <v>1</v>
      </c>
      <c r="H12" s="28" t="s">
        <v>38</v>
      </c>
      <c r="I12" s="27">
        <f t="shared" si="0"/>
        <v>1</v>
      </c>
      <c r="J12" s="28" t="s">
        <v>38</v>
      </c>
      <c r="K12" s="27">
        <f t="shared" si="0"/>
        <v>1</v>
      </c>
      <c r="L12" s="28" t="s">
        <v>38</v>
      </c>
      <c r="M12" s="27">
        <f t="shared" si="1"/>
        <v>1</v>
      </c>
      <c r="N12" s="28" t="s">
        <v>38</v>
      </c>
      <c r="O12" s="27">
        <f t="shared" si="2"/>
        <v>1</v>
      </c>
      <c r="P12" s="28" t="s">
        <v>38</v>
      </c>
      <c r="Q12" s="27">
        <f t="shared" si="3"/>
        <v>1</v>
      </c>
      <c r="R12" s="28" t="s">
        <v>38</v>
      </c>
      <c r="S12" s="27">
        <f t="shared" si="4"/>
        <v>1</v>
      </c>
      <c r="T12" s="28" t="s">
        <v>38</v>
      </c>
      <c r="U12" s="27">
        <f t="shared" si="5"/>
        <v>1</v>
      </c>
      <c r="V12" s="28" t="s">
        <v>38</v>
      </c>
      <c r="W12" s="27">
        <f t="shared" si="6"/>
        <v>1</v>
      </c>
      <c r="X12" s="28" t="s">
        <v>38</v>
      </c>
      <c r="Y12" s="27">
        <f t="shared" si="7"/>
        <v>1</v>
      </c>
      <c r="Z12" s="28" t="s">
        <v>38</v>
      </c>
      <c r="AA12" s="27">
        <f t="shared" si="8"/>
        <v>1</v>
      </c>
      <c r="AB12" s="28" t="s">
        <v>38</v>
      </c>
      <c r="AC12" s="27">
        <f t="shared" si="9"/>
        <v>1</v>
      </c>
      <c r="AD12" s="28" t="s">
        <v>38</v>
      </c>
      <c r="AE12" s="27">
        <f t="shared" si="10"/>
        <v>13</v>
      </c>
      <c r="AF12" s="29">
        <f t="shared" si="11"/>
        <v>1</v>
      </c>
      <c r="AG12" s="27">
        <f t="shared" si="12"/>
        <v>1</v>
      </c>
      <c r="AH12" s="28" t="s">
        <v>38</v>
      </c>
      <c r="AI12" s="27">
        <f t="shared" si="13"/>
        <v>1</v>
      </c>
      <c r="AJ12" s="28" t="s">
        <v>38</v>
      </c>
      <c r="AK12" s="27">
        <f t="shared" si="14"/>
        <v>2</v>
      </c>
      <c r="AL12" s="29">
        <f t="shared" si="15"/>
        <v>1</v>
      </c>
      <c r="AM12" s="6">
        <f t="shared" si="16"/>
        <v>1</v>
      </c>
      <c r="AN12" s="28" t="s">
        <v>38</v>
      </c>
      <c r="AO12" s="6">
        <f t="shared" si="16"/>
        <v>1</v>
      </c>
      <c r="AP12" s="28" t="s">
        <v>38</v>
      </c>
      <c r="AQ12" s="6">
        <f t="shared" si="16"/>
        <v>1</v>
      </c>
      <c r="AR12" s="28" t="s">
        <v>38</v>
      </c>
      <c r="AS12" s="6">
        <f t="shared" si="16"/>
        <v>1</v>
      </c>
      <c r="AT12" s="28" t="s">
        <v>38</v>
      </c>
      <c r="AU12" s="6">
        <f t="shared" si="16"/>
        <v>1</v>
      </c>
      <c r="AV12" s="28" t="s">
        <v>38</v>
      </c>
      <c r="AW12" s="30">
        <f t="shared" si="17"/>
        <v>5</v>
      </c>
      <c r="AX12" s="29">
        <f t="shared" si="18"/>
        <v>1</v>
      </c>
      <c r="AY12" s="29">
        <f t="shared" si="19"/>
        <v>1</v>
      </c>
    </row>
    <row r="13" spans="1:51" ht="15" x14ac:dyDescent="0.2">
      <c r="A13" s="25">
        <v>9</v>
      </c>
      <c r="B13" s="26" t="s">
        <v>69</v>
      </c>
      <c r="C13" s="26" t="s">
        <v>58</v>
      </c>
      <c r="D13" s="25">
        <v>1</v>
      </c>
      <c r="E13" s="27">
        <f t="shared" si="0"/>
        <v>1</v>
      </c>
      <c r="F13" s="28" t="s">
        <v>38</v>
      </c>
      <c r="G13" s="27">
        <f t="shared" si="0"/>
        <v>1</v>
      </c>
      <c r="H13" s="28" t="s">
        <v>38</v>
      </c>
      <c r="I13" s="27">
        <f t="shared" si="0"/>
        <v>1</v>
      </c>
      <c r="J13" s="28" t="s">
        <v>38</v>
      </c>
      <c r="K13" s="27">
        <f t="shared" si="0"/>
        <v>1</v>
      </c>
      <c r="L13" s="28" t="s">
        <v>38</v>
      </c>
      <c r="M13" s="27">
        <f t="shared" si="1"/>
        <v>1</v>
      </c>
      <c r="N13" s="28" t="s">
        <v>38</v>
      </c>
      <c r="O13" s="27">
        <f t="shared" si="2"/>
        <v>1</v>
      </c>
      <c r="P13" s="28" t="s">
        <v>38</v>
      </c>
      <c r="Q13" s="27">
        <f t="shared" si="3"/>
        <v>1</v>
      </c>
      <c r="R13" s="28" t="s">
        <v>38</v>
      </c>
      <c r="S13" s="27">
        <f t="shared" si="4"/>
        <v>1</v>
      </c>
      <c r="T13" s="28" t="s">
        <v>38</v>
      </c>
      <c r="U13" s="27">
        <f t="shared" si="5"/>
        <v>1</v>
      </c>
      <c r="V13" s="28" t="s">
        <v>38</v>
      </c>
      <c r="W13" s="27">
        <f t="shared" si="6"/>
        <v>1</v>
      </c>
      <c r="X13" s="28" t="s">
        <v>38</v>
      </c>
      <c r="Y13" s="27">
        <f t="shared" si="7"/>
        <v>1</v>
      </c>
      <c r="Z13" s="28" t="s">
        <v>38</v>
      </c>
      <c r="AA13" s="27">
        <f t="shared" si="8"/>
        <v>1</v>
      </c>
      <c r="AB13" s="28" t="s">
        <v>38</v>
      </c>
      <c r="AC13" s="27">
        <f t="shared" si="9"/>
        <v>1</v>
      </c>
      <c r="AD13" s="28" t="s">
        <v>38</v>
      </c>
      <c r="AE13" s="27">
        <f t="shared" si="10"/>
        <v>13</v>
      </c>
      <c r="AF13" s="29">
        <f t="shared" si="11"/>
        <v>1</v>
      </c>
      <c r="AG13" s="27">
        <f t="shared" si="12"/>
        <v>1</v>
      </c>
      <c r="AH13" s="28" t="s">
        <v>38</v>
      </c>
      <c r="AI13" s="27">
        <f t="shared" si="13"/>
        <v>1</v>
      </c>
      <c r="AJ13" s="28" t="s">
        <v>38</v>
      </c>
      <c r="AK13" s="27">
        <f t="shared" si="14"/>
        <v>2</v>
      </c>
      <c r="AL13" s="29">
        <f t="shared" si="15"/>
        <v>1</v>
      </c>
      <c r="AM13" s="6">
        <f t="shared" si="16"/>
        <v>1</v>
      </c>
      <c r="AN13" s="28" t="s">
        <v>38</v>
      </c>
      <c r="AO13" s="6">
        <f t="shared" si="16"/>
        <v>1</v>
      </c>
      <c r="AP13" s="28" t="s">
        <v>38</v>
      </c>
      <c r="AQ13" s="6">
        <f t="shared" si="16"/>
        <v>1</v>
      </c>
      <c r="AR13" s="28" t="s">
        <v>38</v>
      </c>
      <c r="AS13" s="6">
        <f t="shared" si="16"/>
        <v>1</v>
      </c>
      <c r="AT13" s="28" t="s">
        <v>38</v>
      </c>
      <c r="AU13" s="6">
        <f t="shared" si="16"/>
        <v>1</v>
      </c>
      <c r="AV13" s="28" t="s">
        <v>38</v>
      </c>
      <c r="AW13" s="30">
        <f t="shared" si="17"/>
        <v>5</v>
      </c>
      <c r="AX13" s="29">
        <f t="shared" si="18"/>
        <v>1</v>
      </c>
      <c r="AY13" s="29">
        <f t="shared" si="19"/>
        <v>1</v>
      </c>
    </row>
    <row r="14" spans="1:51" ht="15" x14ac:dyDescent="0.2">
      <c r="A14" s="25">
        <v>10</v>
      </c>
      <c r="B14" s="26" t="s">
        <v>69</v>
      </c>
      <c r="C14" s="26" t="s">
        <v>59</v>
      </c>
      <c r="D14" s="25">
        <v>1</v>
      </c>
      <c r="E14" s="27">
        <f t="shared" si="0"/>
        <v>1</v>
      </c>
      <c r="F14" s="28" t="s">
        <v>38</v>
      </c>
      <c r="G14" s="27">
        <f t="shared" si="0"/>
        <v>1</v>
      </c>
      <c r="H14" s="28" t="s">
        <v>38</v>
      </c>
      <c r="I14" s="27">
        <f t="shared" si="0"/>
        <v>1</v>
      </c>
      <c r="J14" s="28" t="s">
        <v>38</v>
      </c>
      <c r="K14" s="27">
        <f t="shared" si="0"/>
        <v>1</v>
      </c>
      <c r="L14" s="28" t="s">
        <v>38</v>
      </c>
      <c r="M14" s="27">
        <f t="shared" si="1"/>
        <v>1</v>
      </c>
      <c r="N14" s="28" t="s">
        <v>38</v>
      </c>
      <c r="O14" s="27">
        <f t="shared" si="2"/>
        <v>1</v>
      </c>
      <c r="P14" s="28" t="s">
        <v>38</v>
      </c>
      <c r="Q14" s="27">
        <f t="shared" si="3"/>
        <v>1</v>
      </c>
      <c r="R14" s="28" t="s">
        <v>38</v>
      </c>
      <c r="S14" s="27">
        <f t="shared" si="4"/>
        <v>1</v>
      </c>
      <c r="T14" s="28" t="s">
        <v>38</v>
      </c>
      <c r="U14" s="27">
        <f t="shared" si="5"/>
        <v>1</v>
      </c>
      <c r="V14" s="28" t="s">
        <v>38</v>
      </c>
      <c r="W14" s="27">
        <f t="shared" si="6"/>
        <v>1</v>
      </c>
      <c r="X14" s="28" t="s">
        <v>38</v>
      </c>
      <c r="Y14" s="27">
        <f t="shared" si="7"/>
        <v>1</v>
      </c>
      <c r="Z14" s="28" t="s">
        <v>38</v>
      </c>
      <c r="AA14" s="27">
        <f t="shared" si="8"/>
        <v>1</v>
      </c>
      <c r="AB14" s="28" t="s">
        <v>38</v>
      </c>
      <c r="AC14" s="27">
        <f t="shared" si="9"/>
        <v>1</v>
      </c>
      <c r="AD14" s="28" t="s">
        <v>38</v>
      </c>
      <c r="AE14" s="27">
        <f t="shared" si="10"/>
        <v>13</v>
      </c>
      <c r="AF14" s="29">
        <f t="shared" si="11"/>
        <v>1</v>
      </c>
      <c r="AG14" s="27">
        <f t="shared" si="12"/>
        <v>1</v>
      </c>
      <c r="AH14" s="28" t="s">
        <v>38</v>
      </c>
      <c r="AI14" s="27">
        <f t="shared" si="13"/>
        <v>1</v>
      </c>
      <c r="AJ14" s="28" t="s">
        <v>38</v>
      </c>
      <c r="AK14" s="27">
        <f t="shared" si="14"/>
        <v>2</v>
      </c>
      <c r="AL14" s="29">
        <f t="shared" si="15"/>
        <v>1</v>
      </c>
      <c r="AM14" s="6">
        <f t="shared" si="16"/>
        <v>1</v>
      </c>
      <c r="AN14" s="28" t="s">
        <v>38</v>
      </c>
      <c r="AO14" s="6">
        <f t="shared" si="16"/>
        <v>1</v>
      </c>
      <c r="AP14" s="28" t="s">
        <v>38</v>
      </c>
      <c r="AQ14" s="6">
        <f t="shared" si="16"/>
        <v>1</v>
      </c>
      <c r="AR14" s="28" t="s">
        <v>38</v>
      </c>
      <c r="AS14" s="6">
        <f t="shared" si="16"/>
        <v>1</v>
      </c>
      <c r="AT14" s="28" t="s">
        <v>38</v>
      </c>
      <c r="AU14" s="6">
        <f t="shared" si="16"/>
        <v>1</v>
      </c>
      <c r="AV14" s="28" t="s">
        <v>38</v>
      </c>
      <c r="AW14" s="30">
        <f t="shared" si="17"/>
        <v>5</v>
      </c>
      <c r="AX14" s="29">
        <f t="shared" si="18"/>
        <v>1</v>
      </c>
      <c r="AY14" s="29">
        <f t="shared" si="19"/>
        <v>1</v>
      </c>
    </row>
    <row r="15" spans="1:51" ht="30" x14ac:dyDescent="0.2">
      <c r="A15" s="25">
        <v>11</v>
      </c>
      <c r="B15" s="26" t="s">
        <v>69</v>
      </c>
      <c r="C15" s="26" t="s">
        <v>60</v>
      </c>
      <c r="D15" s="25">
        <v>1</v>
      </c>
      <c r="E15" s="27">
        <f t="shared" si="0"/>
        <v>1</v>
      </c>
      <c r="F15" s="28" t="s">
        <v>38</v>
      </c>
      <c r="G15" s="27">
        <f t="shared" si="0"/>
        <v>1</v>
      </c>
      <c r="H15" s="28" t="s">
        <v>38</v>
      </c>
      <c r="I15" s="27">
        <f t="shared" si="0"/>
        <v>1</v>
      </c>
      <c r="J15" s="28" t="s">
        <v>38</v>
      </c>
      <c r="K15" s="27">
        <f t="shared" si="0"/>
        <v>1</v>
      </c>
      <c r="L15" s="28" t="s">
        <v>38</v>
      </c>
      <c r="M15" s="27">
        <f t="shared" si="1"/>
        <v>1</v>
      </c>
      <c r="N15" s="28" t="s">
        <v>38</v>
      </c>
      <c r="O15" s="27">
        <f t="shared" si="2"/>
        <v>1</v>
      </c>
      <c r="P15" s="28" t="s">
        <v>38</v>
      </c>
      <c r="Q15" s="27">
        <f t="shared" si="3"/>
        <v>1</v>
      </c>
      <c r="R15" s="28" t="s">
        <v>38</v>
      </c>
      <c r="S15" s="27">
        <f t="shared" si="4"/>
        <v>1</v>
      </c>
      <c r="T15" s="28" t="s">
        <v>38</v>
      </c>
      <c r="U15" s="27">
        <f t="shared" si="5"/>
        <v>1</v>
      </c>
      <c r="V15" s="28" t="s">
        <v>38</v>
      </c>
      <c r="W15" s="27">
        <f t="shared" si="6"/>
        <v>1</v>
      </c>
      <c r="X15" s="28" t="s">
        <v>38</v>
      </c>
      <c r="Y15" s="27">
        <f t="shared" si="7"/>
        <v>1</v>
      </c>
      <c r="Z15" s="28" t="s">
        <v>38</v>
      </c>
      <c r="AA15" s="27">
        <f t="shared" si="8"/>
        <v>1</v>
      </c>
      <c r="AB15" s="28" t="s">
        <v>38</v>
      </c>
      <c r="AC15" s="27">
        <f t="shared" si="9"/>
        <v>1</v>
      </c>
      <c r="AD15" s="28" t="s">
        <v>38</v>
      </c>
      <c r="AE15" s="27">
        <f t="shared" si="10"/>
        <v>13</v>
      </c>
      <c r="AF15" s="29">
        <f t="shared" si="11"/>
        <v>1</v>
      </c>
      <c r="AG15" s="27">
        <f t="shared" si="12"/>
        <v>1</v>
      </c>
      <c r="AH15" s="28" t="s">
        <v>38</v>
      </c>
      <c r="AI15" s="27">
        <f t="shared" si="13"/>
        <v>1</v>
      </c>
      <c r="AJ15" s="28" t="s">
        <v>38</v>
      </c>
      <c r="AK15" s="27">
        <f t="shared" si="14"/>
        <v>2</v>
      </c>
      <c r="AL15" s="29">
        <f t="shared" si="15"/>
        <v>1</v>
      </c>
      <c r="AM15" s="6">
        <f t="shared" si="16"/>
        <v>1</v>
      </c>
      <c r="AN15" s="28" t="s">
        <v>38</v>
      </c>
      <c r="AO15" s="6">
        <f t="shared" si="16"/>
        <v>1</v>
      </c>
      <c r="AP15" s="28" t="s">
        <v>38</v>
      </c>
      <c r="AQ15" s="6">
        <f t="shared" si="16"/>
        <v>1</v>
      </c>
      <c r="AR15" s="28" t="s">
        <v>38</v>
      </c>
      <c r="AS15" s="6">
        <f t="shared" si="16"/>
        <v>1</v>
      </c>
      <c r="AT15" s="28" t="s">
        <v>38</v>
      </c>
      <c r="AU15" s="6">
        <f t="shared" si="16"/>
        <v>1</v>
      </c>
      <c r="AV15" s="28" t="s">
        <v>38</v>
      </c>
      <c r="AW15" s="30">
        <f t="shared" si="17"/>
        <v>5</v>
      </c>
      <c r="AX15" s="29">
        <f t="shared" si="18"/>
        <v>1</v>
      </c>
      <c r="AY15" s="29">
        <f t="shared" si="19"/>
        <v>1</v>
      </c>
    </row>
    <row r="16" spans="1:51" ht="30" x14ac:dyDescent="0.2">
      <c r="A16" s="25">
        <v>12</v>
      </c>
      <c r="B16" s="26" t="s">
        <v>69</v>
      </c>
      <c r="C16" s="26" t="s">
        <v>61</v>
      </c>
      <c r="D16" s="25">
        <v>1</v>
      </c>
      <c r="E16" s="27">
        <f t="shared" si="0"/>
        <v>1</v>
      </c>
      <c r="F16" s="28" t="s">
        <v>38</v>
      </c>
      <c r="G16" s="27">
        <f t="shared" si="0"/>
        <v>1</v>
      </c>
      <c r="H16" s="28" t="s">
        <v>38</v>
      </c>
      <c r="I16" s="27">
        <f t="shared" si="0"/>
        <v>1</v>
      </c>
      <c r="J16" s="28" t="s">
        <v>38</v>
      </c>
      <c r="K16" s="27">
        <f t="shared" si="0"/>
        <v>1</v>
      </c>
      <c r="L16" s="28" t="s">
        <v>38</v>
      </c>
      <c r="M16" s="27">
        <f t="shared" si="1"/>
        <v>1</v>
      </c>
      <c r="N16" s="28" t="s">
        <v>38</v>
      </c>
      <c r="O16" s="27">
        <f t="shared" si="2"/>
        <v>1</v>
      </c>
      <c r="P16" s="28" t="s">
        <v>38</v>
      </c>
      <c r="Q16" s="27">
        <f t="shared" si="3"/>
        <v>1</v>
      </c>
      <c r="R16" s="28" t="s">
        <v>38</v>
      </c>
      <c r="S16" s="27">
        <f t="shared" si="4"/>
        <v>1</v>
      </c>
      <c r="T16" s="28" t="s">
        <v>38</v>
      </c>
      <c r="U16" s="27">
        <f t="shared" si="5"/>
        <v>1</v>
      </c>
      <c r="V16" s="28" t="s">
        <v>38</v>
      </c>
      <c r="W16" s="27">
        <f t="shared" si="6"/>
        <v>1</v>
      </c>
      <c r="X16" s="28" t="s">
        <v>38</v>
      </c>
      <c r="Y16" s="27">
        <f t="shared" si="7"/>
        <v>1</v>
      </c>
      <c r="Z16" s="28" t="s">
        <v>38</v>
      </c>
      <c r="AA16" s="27">
        <f t="shared" si="8"/>
        <v>1</v>
      </c>
      <c r="AB16" s="28" t="s">
        <v>38</v>
      </c>
      <c r="AC16" s="27">
        <f t="shared" si="9"/>
        <v>1</v>
      </c>
      <c r="AD16" s="28" t="s">
        <v>38</v>
      </c>
      <c r="AE16" s="27">
        <f t="shared" si="10"/>
        <v>13</v>
      </c>
      <c r="AF16" s="29">
        <f t="shared" si="11"/>
        <v>1</v>
      </c>
      <c r="AG16" s="27">
        <f t="shared" si="12"/>
        <v>1</v>
      </c>
      <c r="AH16" s="28" t="s">
        <v>38</v>
      </c>
      <c r="AI16" s="27">
        <f t="shared" si="13"/>
        <v>1</v>
      </c>
      <c r="AJ16" s="28" t="s">
        <v>38</v>
      </c>
      <c r="AK16" s="27">
        <f t="shared" si="14"/>
        <v>2</v>
      </c>
      <c r="AL16" s="29">
        <f t="shared" si="15"/>
        <v>1</v>
      </c>
      <c r="AM16" s="6">
        <f t="shared" si="16"/>
        <v>1</v>
      </c>
      <c r="AN16" s="28" t="s">
        <v>38</v>
      </c>
      <c r="AO16" s="6">
        <f t="shared" si="16"/>
        <v>1</v>
      </c>
      <c r="AP16" s="28" t="s">
        <v>38</v>
      </c>
      <c r="AQ16" s="6">
        <f t="shared" si="16"/>
        <v>1</v>
      </c>
      <c r="AR16" s="28" t="s">
        <v>38</v>
      </c>
      <c r="AS16" s="6">
        <f t="shared" si="16"/>
        <v>1</v>
      </c>
      <c r="AT16" s="28" t="s">
        <v>38</v>
      </c>
      <c r="AU16" s="6">
        <f t="shared" si="16"/>
        <v>1</v>
      </c>
      <c r="AV16" s="28" t="s">
        <v>38</v>
      </c>
      <c r="AW16" s="30">
        <f t="shared" si="17"/>
        <v>5</v>
      </c>
      <c r="AX16" s="29">
        <f t="shared" si="18"/>
        <v>1</v>
      </c>
      <c r="AY16" s="29">
        <f t="shared" si="19"/>
        <v>1</v>
      </c>
    </row>
    <row r="17" spans="1:51" ht="15" x14ac:dyDescent="0.2">
      <c r="A17" s="25">
        <v>13</v>
      </c>
      <c r="B17" s="26" t="s">
        <v>69</v>
      </c>
      <c r="C17" s="26" t="s">
        <v>62</v>
      </c>
      <c r="D17" s="25">
        <v>1</v>
      </c>
      <c r="E17" s="27">
        <f t="shared" si="0"/>
        <v>1</v>
      </c>
      <c r="F17" s="28" t="s">
        <v>38</v>
      </c>
      <c r="G17" s="27">
        <f t="shared" si="0"/>
        <v>1</v>
      </c>
      <c r="H17" s="28" t="s">
        <v>38</v>
      </c>
      <c r="I17" s="27">
        <f t="shared" si="0"/>
        <v>1</v>
      </c>
      <c r="J17" s="28" t="s">
        <v>38</v>
      </c>
      <c r="K17" s="27">
        <f t="shared" si="0"/>
        <v>1</v>
      </c>
      <c r="L17" s="28" t="s">
        <v>38</v>
      </c>
      <c r="M17" s="27">
        <f t="shared" si="1"/>
        <v>1</v>
      </c>
      <c r="N17" s="28" t="s">
        <v>38</v>
      </c>
      <c r="O17" s="27">
        <f t="shared" si="2"/>
        <v>1</v>
      </c>
      <c r="P17" s="28" t="s">
        <v>38</v>
      </c>
      <c r="Q17" s="27">
        <f t="shared" si="3"/>
        <v>1</v>
      </c>
      <c r="R17" s="28" t="s">
        <v>38</v>
      </c>
      <c r="S17" s="27">
        <f t="shared" si="4"/>
        <v>1</v>
      </c>
      <c r="T17" s="28" t="s">
        <v>38</v>
      </c>
      <c r="U17" s="27">
        <f t="shared" si="5"/>
        <v>1</v>
      </c>
      <c r="V17" s="28" t="s">
        <v>38</v>
      </c>
      <c r="W17" s="27">
        <f t="shared" si="6"/>
        <v>1</v>
      </c>
      <c r="X17" s="28" t="s">
        <v>38</v>
      </c>
      <c r="Y17" s="27">
        <f t="shared" si="7"/>
        <v>1</v>
      </c>
      <c r="Z17" s="28" t="s">
        <v>38</v>
      </c>
      <c r="AA17" s="27">
        <f t="shared" si="8"/>
        <v>1</v>
      </c>
      <c r="AB17" s="28" t="s">
        <v>38</v>
      </c>
      <c r="AC17" s="27">
        <f t="shared" si="9"/>
        <v>1</v>
      </c>
      <c r="AD17" s="28" t="s">
        <v>38</v>
      </c>
      <c r="AE17" s="27">
        <f t="shared" si="10"/>
        <v>13</v>
      </c>
      <c r="AF17" s="29">
        <f t="shared" si="11"/>
        <v>1</v>
      </c>
      <c r="AG17" s="27">
        <f t="shared" si="12"/>
        <v>1</v>
      </c>
      <c r="AH17" s="28" t="s">
        <v>38</v>
      </c>
      <c r="AI17" s="27">
        <f t="shared" si="13"/>
        <v>1</v>
      </c>
      <c r="AJ17" s="28" t="s">
        <v>38</v>
      </c>
      <c r="AK17" s="27">
        <f t="shared" si="14"/>
        <v>2</v>
      </c>
      <c r="AL17" s="29">
        <f t="shared" si="15"/>
        <v>1</v>
      </c>
      <c r="AM17" s="6">
        <f t="shared" si="16"/>
        <v>1</v>
      </c>
      <c r="AN17" s="28" t="s">
        <v>38</v>
      </c>
      <c r="AO17" s="6">
        <f t="shared" si="16"/>
        <v>1</v>
      </c>
      <c r="AP17" s="28" t="s">
        <v>38</v>
      </c>
      <c r="AQ17" s="6">
        <f t="shared" si="16"/>
        <v>1</v>
      </c>
      <c r="AR17" s="28" t="s">
        <v>38</v>
      </c>
      <c r="AS17" s="6">
        <f t="shared" si="16"/>
        <v>1</v>
      </c>
      <c r="AT17" s="28" t="s">
        <v>38</v>
      </c>
      <c r="AU17" s="6">
        <f t="shared" si="16"/>
        <v>1</v>
      </c>
      <c r="AV17" s="28" t="s">
        <v>38</v>
      </c>
      <c r="AW17" s="30">
        <f t="shared" si="17"/>
        <v>5</v>
      </c>
      <c r="AX17" s="29">
        <f t="shared" si="18"/>
        <v>1</v>
      </c>
      <c r="AY17" s="29">
        <f t="shared" si="19"/>
        <v>1</v>
      </c>
    </row>
    <row r="18" spans="1:51" ht="15" x14ac:dyDescent="0.2">
      <c r="A18" s="25">
        <v>14</v>
      </c>
      <c r="B18" s="26" t="s">
        <v>69</v>
      </c>
      <c r="C18" s="26" t="s">
        <v>63</v>
      </c>
      <c r="D18" s="25">
        <v>1</v>
      </c>
      <c r="E18" s="27">
        <f t="shared" si="0"/>
        <v>1</v>
      </c>
      <c r="F18" s="28" t="s">
        <v>38</v>
      </c>
      <c r="G18" s="27">
        <f t="shared" si="0"/>
        <v>1</v>
      </c>
      <c r="H18" s="28" t="s">
        <v>38</v>
      </c>
      <c r="I18" s="27">
        <f t="shared" si="0"/>
        <v>1</v>
      </c>
      <c r="J18" s="28" t="s">
        <v>38</v>
      </c>
      <c r="K18" s="27">
        <f t="shared" si="0"/>
        <v>1</v>
      </c>
      <c r="L18" s="28" t="s">
        <v>38</v>
      </c>
      <c r="M18" s="27">
        <f t="shared" si="1"/>
        <v>1</v>
      </c>
      <c r="N18" s="28" t="s">
        <v>38</v>
      </c>
      <c r="O18" s="27">
        <f t="shared" si="2"/>
        <v>1</v>
      </c>
      <c r="P18" s="28" t="s">
        <v>38</v>
      </c>
      <c r="Q18" s="27">
        <f t="shared" si="3"/>
        <v>1</v>
      </c>
      <c r="R18" s="28" t="s">
        <v>38</v>
      </c>
      <c r="S18" s="27">
        <f t="shared" si="4"/>
        <v>1</v>
      </c>
      <c r="T18" s="28" t="s">
        <v>38</v>
      </c>
      <c r="U18" s="27">
        <f t="shared" si="5"/>
        <v>1</v>
      </c>
      <c r="V18" s="28" t="s">
        <v>38</v>
      </c>
      <c r="W18" s="27">
        <f t="shared" si="6"/>
        <v>1</v>
      </c>
      <c r="X18" s="28" t="s">
        <v>38</v>
      </c>
      <c r="Y18" s="27">
        <f t="shared" si="7"/>
        <v>1</v>
      </c>
      <c r="Z18" s="28" t="s">
        <v>38</v>
      </c>
      <c r="AA18" s="27">
        <f t="shared" si="8"/>
        <v>1</v>
      </c>
      <c r="AB18" s="28" t="s">
        <v>38</v>
      </c>
      <c r="AC18" s="27">
        <f t="shared" si="9"/>
        <v>1</v>
      </c>
      <c r="AD18" s="28" t="s">
        <v>38</v>
      </c>
      <c r="AE18" s="27">
        <f t="shared" si="10"/>
        <v>13</v>
      </c>
      <c r="AF18" s="29">
        <f t="shared" si="11"/>
        <v>1</v>
      </c>
      <c r="AG18" s="27">
        <f t="shared" si="12"/>
        <v>1</v>
      </c>
      <c r="AH18" s="28" t="s">
        <v>38</v>
      </c>
      <c r="AI18" s="27">
        <f t="shared" si="13"/>
        <v>1</v>
      </c>
      <c r="AJ18" s="28" t="s">
        <v>38</v>
      </c>
      <c r="AK18" s="27">
        <f t="shared" si="14"/>
        <v>2</v>
      </c>
      <c r="AL18" s="29">
        <f t="shared" si="15"/>
        <v>1</v>
      </c>
      <c r="AM18" s="6">
        <f t="shared" si="16"/>
        <v>1</v>
      </c>
      <c r="AN18" s="28" t="s">
        <v>38</v>
      </c>
      <c r="AO18" s="6">
        <f t="shared" si="16"/>
        <v>1</v>
      </c>
      <c r="AP18" s="28" t="s">
        <v>38</v>
      </c>
      <c r="AQ18" s="6">
        <f t="shared" si="16"/>
        <v>1</v>
      </c>
      <c r="AR18" s="28" t="s">
        <v>38</v>
      </c>
      <c r="AS18" s="6">
        <f t="shared" si="16"/>
        <v>1</v>
      </c>
      <c r="AT18" s="28" t="s">
        <v>38</v>
      </c>
      <c r="AU18" s="6">
        <f t="shared" si="16"/>
        <v>1</v>
      </c>
      <c r="AV18" s="28" t="s">
        <v>38</v>
      </c>
      <c r="AW18" s="30">
        <f t="shared" si="17"/>
        <v>5</v>
      </c>
      <c r="AX18" s="29">
        <f t="shared" si="18"/>
        <v>1</v>
      </c>
      <c r="AY18" s="29">
        <f t="shared" si="19"/>
        <v>1</v>
      </c>
    </row>
    <row r="19" spans="1:51" ht="15" x14ac:dyDescent="0.2">
      <c r="A19" s="25">
        <v>15</v>
      </c>
      <c r="B19" s="26" t="s">
        <v>69</v>
      </c>
      <c r="C19" s="26" t="s">
        <v>64</v>
      </c>
      <c r="D19" s="25">
        <v>1</v>
      </c>
      <c r="E19" s="27">
        <f t="shared" si="0"/>
        <v>1</v>
      </c>
      <c r="F19" s="28" t="s">
        <v>38</v>
      </c>
      <c r="G19" s="27">
        <f t="shared" si="0"/>
        <v>1</v>
      </c>
      <c r="H19" s="28" t="s">
        <v>38</v>
      </c>
      <c r="I19" s="27">
        <f t="shared" si="0"/>
        <v>1</v>
      </c>
      <c r="J19" s="28" t="s">
        <v>38</v>
      </c>
      <c r="K19" s="27">
        <f t="shared" si="0"/>
        <v>1</v>
      </c>
      <c r="L19" s="28" t="s">
        <v>38</v>
      </c>
      <c r="M19" s="27">
        <f t="shared" si="1"/>
        <v>1</v>
      </c>
      <c r="N19" s="28" t="s">
        <v>38</v>
      </c>
      <c r="O19" s="27">
        <f t="shared" si="2"/>
        <v>1</v>
      </c>
      <c r="P19" s="28" t="s">
        <v>38</v>
      </c>
      <c r="Q19" s="27">
        <f t="shared" si="3"/>
        <v>1</v>
      </c>
      <c r="R19" s="28" t="s">
        <v>38</v>
      </c>
      <c r="S19" s="27">
        <f t="shared" si="4"/>
        <v>1</v>
      </c>
      <c r="T19" s="28" t="s">
        <v>38</v>
      </c>
      <c r="U19" s="27">
        <f t="shared" si="5"/>
        <v>1</v>
      </c>
      <c r="V19" s="28" t="s">
        <v>38</v>
      </c>
      <c r="W19" s="27">
        <f t="shared" si="6"/>
        <v>1</v>
      </c>
      <c r="X19" s="28" t="s">
        <v>38</v>
      </c>
      <c r="Y19" s="27">
        <f t="shared" si="7"/>
        <v>1</v>
      </c>
      <c r="Z19" s="28" t="s">
        <v>38</v>
      </c>
      <c r="AA19" s="27">
        <f t="shared" si="8"/>
        <v>1</v>
      </c>
      <c r="AB19" s="28" t="s">
        <v>38</v>
      </c>
      <c r="AC19" s="27">
        <f t="shared" si="9"/>
        <v>1</v>
      </c>
      <c r="AD19" s="28" t="s">
        <v>38</v>
      </c>
      <c r="AE19" s="27">
        <f t="shared" si="10"/>
        <v>13</v>
      </c>
      <c r="AF19" s="29">
        <f t="shared" si="11"/>
        <v>1</v>
      </c>
      <c r="AG19" s="27">
        <f t="shared" si="12"/>
        <v>1</v>
      </c>
      <c r="AH19" s="28" t="s">
        <v>38</v>
      </c>
      <c r="AI19" s="27">
        <f t="shared" si="13"/>
        <v>1</v>
      </c>
      <c r="AJ19" s="28" t="s">
        <v>38</v>
      </c>
      <c r="AK19" s="27">
        <f t="shared" si="14"/>
        <v>2</v>
      </c>
      <c r="AL19" s="29">
        <f t="shared" si="15"/>
        <v>1</v>
      </c>
      <c r="AM19" s="6">
        <f t="shared" si="16"/>
        <v>1</v>
      </c>
      <c r="AN19" s="28" t="s">
        <v>38</v>
      </c>
      <c r="AO19" s="6">
        <f t="shared" si="16"/>
        <v>1</v>
      </c>
      <c r="AP19" s="28" t="s">
        <v>38</v>
      </c>
      <c r="AQ19" s="6">
        <f t="shared" si="16"/>
        <v>1</v>
      </c>
      <c r="AR19" s="28" t="s">
        <v>38</v>
      </c>
      <c r="AS19" s="6">
        <f t="shared" si="16"/>
        <v>1</v>
      </c>
      <c r="AT19" s="28" t="s">
        <v>38</v>
      </c>
      <c r="AU19" s="6">
        <f t="shared" si="16"/>
        <v>1</v>
      </c>
      <c r="AV19" s="28" t="s">
        <v>38</v>
      </c>
      <c r="AW19" s="30">
        <f t="shared" si="17"/>
        <v>5</v>
      </c>
      <c r="AX19" s="29">
        <f t="shared" si="18"/>
        <v>1</v>
      </c>
      <c r="AY19" s="29">
        <f t="shared" si="19"/>
        <v>1</v>
      </c>
    </row>
    <row r="20" spans="1:51" ht="30" x14ac:dyDescent="0.2">
      <c r="A20" s="25">
        <v>16</v>
      </c>
      <c r="B20" s="26" t="s">
        <v>69</v>
      </c>
      <c r="C20" s="26" t="s">
        <v>65</v>
      </c>
      <c r="D20" s="25">
        <v>1</v>
      </c>
      <c r="E20" s="27">
        <f t="shared" si="0"/>
        <v>1</v>
      </c>
      <c r="F20" s="28" t="s">
        <v>38</v>
      </c>
      <c r="G20" s="27">
        <f t="shared" si="0"/>
        <v>1</v>
      </c>
      <c r="H20" s="28" t="s">
        <v>38</v>
      </c>
      <c r="I20" s="27">
        <f t="shared" si="0"/>
        <v>1</v>
      </c>
      <c r="J20" s="28" t="s">
        <v>38</v>
      </c>
      <c r="K20" s="27">
        <f t="shared" si="0"/>
        <v>1</v>
      </c>
      <c r="L20" s="28" t="s">
        <v>38</v>
      </c>
      <c r="M20" s="27">
        <f t="shared" si="1"/>
        <v>1</v>
      </c>
      <c r="N20" s="28" t="s">
        <v>38</v>
      </c>
      <c r="O20" s="27">
        <f t="shared" si="2"/>
        <v>1</v>
      </c>
      <c r="P20" s="28" t="s">
        <v>38</v>
      </c>
      <c r="Q20" s="27">
        <f t="shared" si="3"/>
        <v>1</v>
      </c>
      <c r="R20" s="28" t="s">
        <v>38</v>
      </c>
      <c r="S20" s="27">
        <f t="shared" si="4"/>
        <v>1</v>
      </c>
      <c r="T20" s="28" t="s">
        <v>38</v>
      </c>
      <c r="U20" s="27">
        <f t="shared" si="5"/>
        <v>1</v>
      </c>
      <c r="V20" s="28" t="s">
        <v>38</v>
      </c>
      <c r="W20" s="27">
        <f t="shared" si="6"/>
        <v>1</v>
      </c>
      <c r="X20" s="28" t="s">
        <v>38</v>
      </c>
      <c r="Y20" s="27">
        <f t="shared" si="7"/>
        <v>1</v>
      </c>
      <c r="Z20" s="28" t="s">
        <v>38</v>
      </c>
      <c r="AA20" s="27">
        <f t="shared" si="8"/>
        <v>1</v>
      </c>
      <c r="AB20" s="28" t="s">
        <v>38</v>
      </c>
      <c r="AC20" s="27">
        <f t="shared" si="9"/>
        <v>1</v>
      </c>
      <c r="AD20" s="28" t="s">
        <v>38</v>
      </c>
      <c r="AE20" s="27">
        <f t="shared" si="10"/>
        <v>13</v>
      </c>
      <c r="AF20" s="29">
        <f t="shared" si="11"/>
        <v>1</v>
      </c>
      <c r="AG20" s="27">
        <f t="shared" si="12"/>
        <v>1</v>
      </c>
      <c r="AH20" s="28" t="s">
        <v>38</v>
      </c>
      <c r="AI20" s="27">
        <f t="shared" si="13"/>
        <v>1</v>
      </c>
      <c r="AJ20" s="28" t="s">
        <v>38</v>
      </c>
      <c r="AK20" s="27">
        <f t="shared" si="14"/>
        <v>2</v>
      </c>
      <c r="AL20" s="29">
        <f t="shared" si="15"/>
        <v>1</v>
      </c>
      <c r="AM20" s="6">
        <f t="shared" si="16"/>
        <v>1</v>
      </c>
      <c r="AN20" s="28" t="s">
        <v>38</v>
      </c>
      <c r="AO20" s="6">
        <f t="shared" si="16"/>
        <v>1</v>
      </c>
      <c r="AP20" s="28" t="s">
        <v>38</v>
      </c>
      <c r="AQ20" s="6">
        <f t="shared" si="16"/>
        <v>1</v>
      </c>
      <c r="AR20" s="28" t="s">
        <v>38</v>
      </c>
      <c r="AS20" s="6">
        <f t="shared" si="16"/>
        <v>1</v>
      </c>
      <c r="AT20" s="28" t="s">
        <v>38</v>
      </c>
      <c r="AU20" s="6">
        <f t="shared" si="16"/>
        <v>1</v>
      </c>
      <c r="AV20" s="28" t="s">
        <v>38</v>
      </c>
      <c r="AW20" s="30">
        <f t="shared" si="17"/>
        <v>5</v>
      </c>
      <c r="AX20" s="29">
        <f t="shared" si="18"/>
        <v>1</v>
      </c>
      <c r="AY20" s="29">
        <f t="shared" si="19"/>
        <v>1</v>
      </c>
    </row>
    <row r="21" spans="1:51" ht="30" x14ac:dyDescent="0.2">
      <c r="A21" s="25">
        <v>17</v>
      </c>
      <c r="B21" s="26" t="s">
        <v>69</v>
      </c>
      <c r="C21" s="26" t="s">
        <v>66</v>
      </c>
      <c r="D21" s="25">
        <v>1</v>
      </c>
      <c r="E21" s="27">
        <f t="shared" si="0"/>
        <v>1</v>
      </c>
      <c r="F21" s="28" t="s">
        <v>38</v>
      </c>
      <c r="G21" s="27">
        <f t="shared" si="0"/>
        <v>1</v>
      </c>
      <c r="H21" s="28" t="s">
        <v>38</v>
      </c>
      <c r="I21" s="27">
        <f t="shared" si="0"/>
        <v>1</v>
      </c>
      <c r="J21" s="28" t="s">
        <v>38</v>
      </c>
      <c r="K21" s="27">
        <f t="shared" si="0"/>
        <v>1</v>
      </c>
      <c r="L21" s="28" t="s">
        <v>38</v>
      </c>
      <c r="M21" s="27">
        <f t="shared" si="1"/>
        <v>1</v>
      </c>
      <c r="N21" s="28" t="s">
        <v>38</v>
      </c>
      <c r="O21" s="27">
        <f t="shared" si="2"/>
        <v>1</v>
      </c>
      <c r="P21" s="28" t="s">
        <v>38</v>
      </c>
      <c r="Q21" s="27">
        <f t="shared" si="3"/>
        <v>1</v>
      </c>
      <c r="R21" s="28" t="s">
        <v>38</v>
      </c>
      <c r="S21" s="27">
        <f t="shared" si="4"/>
        <v>1</v>
      </c>
      <c r="T21" s="28" t="s">
        <v>38</v>
      </c>
      <c r="U21" s="27">
        <f t="shared" si="5"/>
        <v>1</v>
      </c>
      <c r="V21" s="28" t="s">
        <v>38</v>
      </c>
      <c r="W21" s="27">
        <f t="shared" si="6"/>
        <v>1</v>
      </c>
      <c r="X21" s="28" t="s">
        <v>38</v>
      </c>
      <c r="Y21" s="27">
        <f t="shared" si="7"/>
        <v>1</v>
      </c>
      <c r="Z21" s="28" t="s">
        <v>38</v>
      </c>
      <c r="AA21" s="27">
        <f t="shared" si="8"/>
        <v>1</v>
      </c>
      <c r="AB21" s="28" t="s">
        <v>38</v>
      </c>
      <c r="AC21" s="27">
        <f t="shared" si="9"/>
        <v>1</v>
      </c>
      <c r="AD21" s="28" t="s">
        <v>38</v>
      </c>
      <c r="AE21" s="27">
        <f t="shared" si="10"/>
        <v>13</v>
      </c>
      <c r="AF21" s="29">
        <f t="shared" si="11"/>
        <v>1</v>
      </c>
      <c r="AG21" s="27">
        <f t="shared" si="12"/>
        <v>1</v>
      </c>
      <c r="AH21" s="28" t="s">
        <v>38</v>
      </c>
      <c r="AI21" s="27">
        <f t="shared" si="13"/>
        <v>1</v>
      </c>
      <c r="AJ21" s="28" t="s">
        <v>38</v>
      </c>
      <c r="AK21" s="27">
        <f t="shared" si="14"/>
        <v>2</v>
      </c>
      <c r="AL21" s="29">
        <f t="shared" si="15"/>
        <v>1</v>
      </c>
      <c r="AM21" s="6">
        <f t="shared" si="16"/>
        <v>1</v>
      </c>
      <c r="AN21" s="28" t="s">
        <v>38</v>
      </c>
      <c r="AO21" s="6">
        <f t="shared" si="16"/>
        <v>1</v>
      </c>
      <c r="AP21" s="28" t="s">
        <v>38</v>
      </c>
      <c r="AQ21" s="6">
        <f t="shared" si="16"/>
        <v>1</v>
      </c>
      <c r="AR21" s="28" t="s">
        <v>38</v>
      </c>
      <c r="AS21" s="6">
        <f t="shared" si="16"/>
        <v>1</v>
      </c>
      <c r="AT21" s="28" t="s">
        <v>38</v>
      </c>
      <c r="AU21" s="6">
        <f t="shared" si="16"/>
        <v>1</v>
      </c>
      <c r="AV21" s="28" t="s">
        <v>38</v>
      </c>
      <c r="AW21" s="30">
        <f t="shared" si="17"/>
        <v>5</v>
      </c>
      <c r="AX21" s="29">
        <f t="shared" si="18"/>
        <v>1</v>
      </c>
      <c r="AY21" s="29">
        <f t="shared" si="19"/>
        <v>1</v>
      </c>
    </row>
    <row r="22" spans="1:51" ht="15" x14ac:dyDescent="0.2">
      <c r="A22" s="25">
        <v>18</v>
      </c>
      <c r="B22" s="26" t="s">
        <v>69</v>
      </c>
      <c r="C22" s="26" t="s">
        <v>67</v>
      </c>
      <c r="D22" s="25">
        <v>4</v>
      </c>
      <c r="E22" s="27">
        <f t="shared" si="0"/>
        <v>1</v>
      </c>
      <c r="F22" s="28" t="s">
        <v>38</v>
      </c>
      <c r="G22" s="27">
        <f t="shared" si="0"/>
        <v>1</v>
      </c>
      <c r="H22" s="28" t="s">
        <v>38</v>
      </c>
      <c r="I22" s="27">
        <f t="shared" si="0"/>
        <v>1</v>
      </c>
      <c r="J22" s="28" t="s">
        <v>38</v>
      </c>
      <c r="K22" s="27">
        <f t="shared" si="0"/>
        <v>1</v>
      </c>
      <c r="L22" s="28" t="s">
        <v>38</v>
      </c>
      <c r="M22" s="27">
        <f t="shared" si="1"/>
        <v>1</v>
      </c>
      <c r="N22" s="28" t="s">
        <v>38</v>
      </c>
      <c r="O22" s="27">
        <f t="shared" si="2"/>
        <v>1</v>
      </c>
      <c r="P22" s="28" t="s">
        <v>38</v>
      </c>
      <c r="Q22" s="27">
        <f t="shared" si="3"/>
        <v>1</v>
      </c>
      <c r="R22" s="28" t="s">
        <v>38</v>
      </c>
      <c r="S22" s="27">
        <f t="shared" si="4"/>
        <v>1</v>
      </c>
      <c r="T22" s="28" t="s">
        <v>38</v>
      </c>
      <c r="U22" s="27">
        <f t="shared" si="5"/>
        <v>1</v>
      </c>
      <c r="V22" s="28" t="s">
        <v>38</v>
      </c>
      <c r="W22" s="27">
        <f t="shared" si="6"/>
        <v>1</v>
      </c>
      <c r="X22" s="28" t="s">
        <v>38</v>
      </c>
      <c r="Y22" s="27">
        <f t="shared" si="7"/>
        <v>1</v>
      </c>
      <c r="Z22" s="28" t="s">
        <v>38</v>
      </c>
      <c r="AA22" s="37"/>
      <c r="AB22" s="37"/>
      <c r="AC22" s="37"/>
      <c r="AD22" s="37"/>
      <c r="AE22" s="27">
        <f>E22+G22+I22+K22+M22+O22+Q22+S22+U22+W22+Y22</f>
        <v>11</v>
      </c>
      <c r="AF22" s="29">
        <f>AE22/11</f>
        <v>1</v>
      </c>
      <c r="AG22" s="37"/>
      <c r="AH22" s="37"/>
      <c r="AI22" s="27">
        <f t="shared" si="13"/>
        <v>1</v>
      </c>
      <c r="AJ22" s="28" t="s">
        <v>38</v>
      </c>
      <c r="AK22" s="27">
        <f>+AI22</f>
        <v>1</v>
      </c>
      <c r="AL22" s="29">
        <f>AK22/1</f>
        <v>1</v>
      </c>
      <c r="AM22" s="6">
        <f t="shared" si="16"/>
        <v>1</v>
      </c>
      <c r="AN22" s="28" t="s">
        <v>38</v>
      </c>
      <c r="AO22" s="6">
        <f t="shared" si="16"/>
        <v>1</v>
      </c>
      <c r="AP22" s="28" t="s">
        <v>38</v>
      </c>
      <c r="AQ22" s="6">
        <f t="shared" si="16"/>
        <v>1</v>
      </c>
      <c r="AR22" s="28" t="s">
        <v>38</v>
      </c>
      <c r="AS22" s="6">
        <f t="shared" si="16"/>
        <v>1</v>
      </c>
      <c r="AT22" s="28" t="s">
        <v>38</v>
      </c>
      <c r="AU22" s="6">
        <f t="shared" si="16"/>
        <v>1</v>
      </c>
      <c r="AV22" s="28" t="s">
        <v>38</v>
      </c>
      <c r="AW22" s="30">
        <f t="shared" si="17"/>
        <v>5</v>
      </c>
      <c r="AX22" s="29">
        <f t="shared" si="18"/>
        <v>1</v>
      </c>
      <c r="AY22" s="29">
        <f t="shared" ref="AY22:AY71" si="20">SUM(AF22+AL22+AX22)/3</f>
        <v>1</v>
      </c>
    </row>
    <row r="23" spans="1:51" ht="15" x14ac:dyDescent="0.2">
      <c r="A23" s="25">
        <v>19</v>
      </c>
      <c r="B23" s="26" t="s">
        <v>69</v>
      </c>
      <c r="C23" s="26" t="s">
        <v>68</v>
      </c>
      <c r="D23" s="25">
        <v>1</v>
      </c>
      <c r="E23" s="27">
        <f t="shared" si="0"/>
        <v>1</v>
      </c>
      <c r="F23" s="28" t="s">
        <v>38</v>
      </c>
      <c r="G23" s="27">
        <f t="shared" si="0"/>
        <v>1</v>
      </c>
      <c r="H23" s="28" t="s">
        <v>38</v>
      </c>
      <c r="I23" s="27">
        <f t="shared" si="0"/>
        <v>1</v>
      </c>
      <c r="J23" s="28" t="s">
        <v>38</v>
      </c>
      <c r="K23" s="27">
        <f t="shared" si="0"/>
        <v>1</v>
      </c>
      <c r="L23" s="28" t="s">
        <v>38</v>
      </c>
      <c r="M23" s="27">
        <f t="shared" si="1"/>
        <v>1</v>
      </c>
      <c r="N23" s="28" t="s">
        <v>38</v>
      </c>
      <c r="O23" s="27">
        <f t="shared" si="2"/>
        <v>1</v>
      </c>
      <c r="P23" s="28" t="s">
        <v>38</v>
      </c>
      <c r="Q23" s="27">
        <f t="shared" si="3"/>
        <v>1</v>
      </c>
      <c r="R23" s="28" t="s">
        <v>38</v>
      </c>
      <c r="S23" s="27">
        <f t="shared" si="4"/>
        <v>1</v>
      </c>
      <c r="T23" s="28" t="s">
        <v>38</v>
      </c>
      <c r="U23" s="27">
        <f t="shared" si="5"/>
        <v>1</v>
      </c>
      <c r="V23" s="28" t="s">
        <v>38</v>
      </c>
      <c r="W23" s="27">
        <f t="shared" si="6"/>
        <v>1</v>
      </c>
      <c r="X23" s="28" t="s">
        <v>38</v>
      </c>
      <c r="Y23" s="27">
        <f t="shared" si="7"/>
        <v>1</v>
      </c>
      <c r="Z23" s="28" t="s">
        <v>38</v>
      </c>
      <c r="AA23" s="27">
        <f t="shared" si="8"/>
        <v>1</v>
      </c>
      <c r="AB23" s="28" t="s">
        <v>38</v>
      </c>
      <c r="AC23" s="27">
        <f t="shared" si="9"/>
        <v>1</v>
      </c>
      <c r="AD23" s="28" t="s">
        <v>38</v>
      </c>
      <c r="AE23" s="27">
        <f t="shared" si="10"/>
        <v>13</v>
      </c>
      <c r="AF23" s="29">
        <f>AE23/13</f>
        <v>1</v>
      </c>
      <c r="AG23" s="27">
        <f t="shared" si="12"/>
        <v>1</v>
      </c>
      <c r="AH23" s="28" t="s">
        <v>38</v>
      </c>
      <c r="AI23" s="27">
        <f t="shared" si="13"/>
        <v>1</v>
      </c>
      <c r="AJ23" s="28" t="s">
        <v>38</v>
      </c>
      <c r="AK23" s="27">
        <f t="shared" si="14"/>
        <v>2</v>
      </c>
      <c r="AL23" s="29">
        <f t="shared" si="15"/>
        <v>1</v>
      </c>
      <c r="AM23" s="6">
        <f t="shared" si="16"/>
        <v>1</v>
      </c>
      <c r="AN23" s="28" t="s">
        <v>38</v>
      </c>
      <c r="AO23" s="6">
        <f t="shared" si="16"/>
        <v>1</v>
      </c>
      <c r="AP23" s="28" t="s">
        <v>38</v>
      </c>
      <c r="AQ23" s="6">
        <f t="shared" si="16"/>
        <v>1</v>
      </c>
      <c r="AR23" s="28" t="s">
        <v>38</v>
      </c>
      <c r="AS23" s="6">
        <f t="shared" si="16"/>
        <v>1</v>
      </c>
      <c r="AT23" s="28" t="s">
        <v>38</v>
      </c>
      <c r="AU23" s="6">
        <f t="shared" si="16"/>
        <v>1</v>
      </c>
      <c r="AV23" s="28" t="s">
        <v>38</v>
      </c>
      <c r="AW23" s="30">
        <f t="shared" si="17"/>
        <v>5</v>
      </c>
      <c r="AX23" s="29">
        <f t="shared" si="18"/>
        <v>1</v>
      </c>
      <c r="AY23" s="29">
        <f>SUM(AF23+AL23+AX23)/3</f>
        <v>1</v>
      </c>
    </row>
    <row r="24" spans="1:51" ht="45" x14ac:dyDescent="0.2">
      <c r="A24" s="25">
        <v>20</v>
      </c>
      <c r="B24" s="38" t="s">
        <v>48</v>
      </c>
      <c r="C24" s="15" t="s">
        <v>37</v>
      </c>
      <c r="D24" s="16">
        <v>4</v>
      </c>
      <c r="E24" s="27">
        <f t="shared" si="0"/>
        <v>1</v>
      </c>
      <c r="F24" s="17" t="s">
        <v>38</v>
      </c>
      <c r="G24" s="27">
        <f t="shared" si="0"/>
        <v>1</v>
      </c>
      <c r="H24" s="17" t="s">
        <v>38</v>
      </c>
      <c r="I24" s="27">
        <f t="shared" si="0"/>
        <v>1</v>
      </c>
      <c r="J24" s="17" t="s">
        <v>38</v>
      </c>
      <c r="K24" s="27">
        <f t="shared" si="0"/>
        <v>1</v>
      </c>
      <c r="L24" s="17" t="s">
        <v>38</v>
      </c>
      <c r="M24" s="27">
        <f t="shared" si="1"/>
        <v>1</v>
      </c>
      <c r="N24" s="17" t="s">
        <v>38</v>
      </c>
      <c r="O24" s="27">
        <f t="shared" si="2"/>
        <v>1</v>
      </c>
      <c r="P24" s="17" t="s">
        <v>38</v>
      </c>
      <c r="Q24" s="27">
        <f t="shared" si="3"/>
        <v>0</v>
      </c>
      <c r="R24" s="17" t="s">
        <v>39</v>
      </c>
      <c r="S24" s="27">
        <f t="shared" si="4"/>
        <v>0</v>
      </c>
      <c r="T24" s="17" t="s">
        <v>39</v>
      </c>
      <c r="U24" s="27">
        <f t="shared" si="5"/>
        <v>1</v>
      </c>
      <c r="V24" s="17" t="s">
        <v>38</v>
      </c>
      <c r="W24" s="27">
        <f t="shared" si="6"/>
        <v>1</v>
      </c>
      <c r="X24" s="17" t="s">
        <v>38</v>
      </c>
      <c r="Y24" s="27">
        <f t="shared" si="7"/>
        <v>1</v>
      </c>
      <c r="Z24" s="17" t="s">
        <v>38</v>
      </c>
      <c r="AA24" s="37"/>
      <c r="AB24" s="18"/>
      <c r="AC24" s="37"/>
      <c r="AD24" s="18"/>
      <c r="AE24" s="27">
        <f t="shared" ref="AE24:AE36" si="21">E24+G24+I24+K24+M24+O24+Q24+S24+U24+W24+Y24</f>
        <v>9</v>
      </c>
      <c r="AF24" s="29">
        <f t="shared" ref="AF24:AF36" si="22">AE24/11</f>
        <v>0.81818181818181823</v>
      </c>
      <c r="AG24" s="18"/>
      <c r="AH24" s="18"/>
      <c r="AI24" s="27">
        <f t="shared" ref="AI24:AI36" si="23">IF(MID(TRIM(AJ24),1,2)="no",0,1)</f>
        <v>1</v>
      </c>
      <c r="AJ24" s="28" t="s">
        <v>38</v>
      </c>
      <c r="AK24" s="27">
        <f t="shared" ref="AK24:AK36" si="24">+AI24</f>
        <v>1</v>
      </c>
      <c r="AL24" s="29">
        <f t="shared" ref="AL24:AL36" si="25">AK24/1</f>
        <v>1</v>
      </c>
      <c r="AM24" s="19">
        <f>IF(MID(TRIM(AN24),1,2)="no",0,1)</f>
        <v>1</v>
      </c>
      <c r="AN24" s="17" t="s">
        <v>38</v>
      </c>
      <c r="AO24" s="19">
        <f>IF(MID(TRIM(AP24),1,2)="no",0,1)</f>
        <v>1</v>
      </c>
      <c r="AP24" s="17" t="s">
        <v>38</v>
      </c>
      <c r="AQ24" s="19">
        <f>IF(MID(TRIM(AR24),1,2)="no",0,1)</f>
        <v>1</v>
      </c>
      <c r="AR24" s="17" t="s">
        <v>38</v>
      </c>
      <c r="AS24" s="19">
        <f>IF(MID(TRIM(AT24),1,2)="no",0,1)</f>
        <v>1</v>
      </c>
      <c r="AT24" s="17" t="s">
        <v>38</v>
      </c>
      <c r="AU24" s="19">
        <f>IF(MID(TRIM(AV24),1,2)="no",0,1)</f>
        <v>1</v>
      </c>
      <c r="AV24" s="17" t="s">
        <v>38</v>
      </c>
      <c r="AW24" s="20">
        <f t="shared" ref="AW24:AW32" si="26">AM24+AO24+AQ24+AS24+AU24</f>
        <v>5</v>
      </c>
      <c r="AX24" s="29">
        <f t="shared" ref="AX24:AX32" si="27">AW24/5</f>
        <v>1</v>
      </c>
      <c r="AY24" s="29">
        <f t="shared" si="20"/>
        <v>0.93939393939393945</v>
      </c>
    </row>
    <row r="25" spans="1:51" ht="60" x14ac:dyDescent="0.2">
      <c r="A25" s="25">
        <v>21</v>
      </c>
      <c r="B25" s="38" t="s">
        <v>48</v>
      </c>
      <c r="C25" s="15" t="s">
        <v>40</v>
      </c>
      <c r="D25" s="16">
        <v>4</v>
      </c>
      <c r="E25" s="27">
        <f t="shared" si="0"/>
        <v>1</v>
      </c>
      <c r="F25" s="17" t="s">
        <v>38</v>
      </c>
      <c r="G25" s="27">
        <f t="shared" si="0"/>
        <v>1</v>
      </c>
      <c r="H25" s="17" t="s">
        <v>38</v>
      </c>
      <c r="I25" s="27">
        <f t="shared" si="0"/>
        <v>1</v>
      </c>
      <c r="J25" s="17" t="s">
        <v>38</v>
      </c>
      <c r="K25" s="27">
        <f t="shared" si="0"/>
        <v>1</v>
      </c>
      <c r="L25" s="17" t="s">
        <v>38</v>
      </c>
      <c r="M25" s="27">
        <f t="shared" si="1"/>
        <v>1</v>
      </c>
      <c r="N25" s="17" t="s">
        <v>38</v>
      </c>
      <c r="O25" s="27">
        <f t="shared" si="2"/>
        <v>1</v>
      </c>
      <c r="P25" s="17" t="s">
        <v>38</v>
      </c>
      <c r="Q25" s="27">
        <f t="shared" si="3"/>
        <v>0</v>
      </c>
      <c r="R25" s="17" t="s">
        <v>39</v>
      </c>
      <c r="S25" s="27">
        <f t="shared" si="4"/>
        <v>1</v>
      </c>
      <c r="T25" s="17" t="s">
        <v>38</v>
      </c>
      <c r="U25" s="27">
        <f t="shared" si="5"/>
        <v>1</v>
      </c>
      <c r="V25" s="17" t="s">
        <v>38</v>
      </c>
      <c r="W25" s="27">
        <f t="shared" si="6"/>
        <v>1</v>
      </c>
      <c r="X25" s="17" t="s">
        <v>38</v>
      </c>
      <c r="Y25" s="27">
        <f t="shared" si="7"/>
        <v>1</v>
      </c>
      <c r="Z25" s="17" t="s">
        <v>38</v>
      </c>
      <c r="AA25" s="37"/>
      <c r="AB25" s="18"/>
      <c r="AC25" s="37"/>
      <c r="AD25" s="18"/>
      <c r="AE25" s="27">
        <f t="shared" si="21"/>
        <v>10</v>
      </c>
      <c r="AF25" s="29">
        <f t="shared" si="22"/>
        <v>0.90909090909090906</v>
      </c>
      <c r="AG25" s="18"/>
      <c r="AH25" s="18"/>
      <c r="AI25" s="27">
        <f t="shared" si="23"/>
        <v>1</v>
      </c>
      <c r="AJ25" s="28" t="s">
        <v>38</v>
      </c>
      <c r="AK25" s="27">
        <f t="shared" si="24"/>
        <v>1</v>
      </c>
      <c r="AL25" s="29">
        <f t="shared" si="25"/>
        <v>1</v>
      </c>
      <c r="AM25" s="19">
        <f>IF(MID(TRIM(AN25),1,2)="no",0,1)</f>
        <v>1</v>
      </c>
      <c r="AN25" s="17" t="s">
        <v>38</v>
      </c>
      <c r="AO25" s="19">
        <f>IF(MID(TRIM(AP25),1,2)="no",0,1)</f>
        <v>1</v>
      </c>
      <c r="AP25" s="17" t="s">
        <v>38</v>
      </c>
      <c r="AQ25" s="19">
        <f>IF(MID(TRIM(AR25),1,2)="no",0,1)</f>
        <v>1</v>
      </c>
      <c r="AR25" s="17" t="s">
        <v>38</v>
      </c>
      <c r="AS25" s="19">
        <f>IF(MID(TRIM(AT25),1,2)="no",0,1)</f>
        <v>1</v>
      </c>
      <c r="AT25" s="17" t="s">
        <v>38</v>
      </c>
      <c r="AU25" s="19">
        <f>IF(MID(TRIM(AV25),1,2)="no",0,1)</f>
        <v>1</v>
      </c>
      <c r="AV25" s="17" t="s">
        <v>38</v>
      </c>
      <c r="AW25" s="20">
        <f t="shared" si="26"/>
        <v>5</v>
      </c>
      <c r="AX25" s="29">
        <f>AW25/5</f>
        <v>1</v>
      </c>
      <c r="AY25" s="29">
        <f t="shared" si="20"/>
        <v>0.96969696969696972</v>
      </c>
    </row>
    <row r="26" spans="1:51" s="42" customFormat="1" ht="45" x14ac:dyDescent="0.2">
      <c r="A26" s="25">
        <v>22</v>
      </c>
      <c r="B26" s="41" t="s">
        <v>48</v>
      </c>
      <c r="C26" s="1" t="s">
        <v>310</v>
      </c>
      <c r="D26" s="2">
        <v>4</v>
      </c>
      <c r="E26" s="27">
        <f t="shared" si="0"/>
        <v>1</v>
      </c>
      <c r="F26" s="74" t="s">
        <v>38</v>
      </c>
      <c r="G26" s="27">
        <f t="shared" si="0"/>
        <v>1</v>
      </c>
      <c r="H26" s="74" t="s">
        <v>38</v>
      </c>
      <c r="I26" s="27">
        <f t="shared" si="0"/>
        <v>1</v>
      </c>
      <c r="J26" s="74" t="s">
        <v>38</v>
      </c>
      <c r="K26" s="27">
        <f t="shared" si="0"/>
        <v>1</v>
      </c>
      <c r="L26" s="74" t="s">
        <v>38</v>
      </c>
      <c r="M26" s="27">
        <f t="shared" si="1"/>
        <v>1</v>
      </c>
      <c r="N26" s="74" t="s">
        <v>38</v>
      </c>
      <c r="O26" s="27">
        <f t="shared" si="2"/>
        <v>1</v>
      </c>
      <c r="P26" s="74" t="s">
        <v>38</v>
      </c>
      <c r="Q26" s="27">
        <f t="shared" si="3"/>
        <v>1</v>
      </c>
      <c r="R26" s="74" t="s">
        <v>38</v>
      </c>
      <c r="S26" s="27">
        <f t="shared" si="4"/>
        <v>1</v>
      </c>
      <c r="T26" s="74" t="s">
        <v>38</v>
      </c>
      <c r="U26" s="27">
        <f t="shared" si="5"/>
        <v>1</v>
      </c>
      <c r="V26" s="74" t="s">
        <v>38</v>
      </c>
      <c r="W26" s="27">
        <f t="shared" si="6"/>
        <v>1</v>
      </c>
      <c r="X26" s="74" t="s">
        <v>38</v>
      </c>
      <c r="Y26" s="27">
        <f t="shared" si="7"/>
        <v>0</v>
      </c>
      <c r="Z26" s="74" t="s">
        <v>39</v>
      </c>
      <c r="AA26" s="37"/>
      <c r="AB26" s="9"/>
      <c r="AC26" s="37"/>
      <c r="AD26" s="9"/>
      <c r="AE26" s="2">
        <f>E26+G26+I26+K26+M26+O26+Q26+S26+U26+W26+Y26</f>
        <v>10</v>
      </c>
      <c r="AF26" s="29">
        <f t="shared" si="22"/>
        <v>0.90909090909090906</v>
      </c>
      <c r="AG26" s="9"/>
      <c r="AH26" s="9"/>
      <c r="AI26" s="2">
        <f t="shared" si="23"/>
        <v>1</v>
      </c>
      <c r="AJ26" s="74" t="s">
        <v>38</v>
      </c>
      <c r="AK26" s="2">
        <f t="shared" si="24"/>
        <v>1</v>
      </c>
      <c r="AL26" s="29">
        <f t="shared" si="25"/>
        <v>1</v>
      </c>
      <c r="AM26" s="75">
        <f t="shared" ref="AM26:AO89" si="28">IF(MID(TRIM(AN26),1,2)="no",0,1)</f>
        <v>1</v>
      </c>
      <c r="AN26" s="74" t="s">
        <v>38</v>
      </c>
      <c r="AO26" s="75">
        <f t="shared" si="28"/>
        <v>1</v>
      </c>
      <c r="AP26" s="74" t="s">
        <v>38</v>
      </c>
      <c r="AQ26" s="75">
        <f t="shared" ref="AQ26" si="29">IF(MID(TRIM(AR26),1,2)="no",0,1)</f>
        <v>1</v>
      </c>
      <c r="AR26" s="74" t="s">
        <v>38</v>
      </c>
      <c r="AS26" s="75">
        <f t="shared" ref="AS26" si="30">IF(MID(TRIM(AT26),1,2)="no",0,1)</f>
        <v>1</v>
      </c>
      <c r="AT26" s="74" t="s">
        <v>38</v>
      </c>
      <c r="AU26" s="75">
        <f t="shared" ref="AU26" si="31">IF(MID(TRIM(AV26),1,2)="no",0,1)</f>
        <v>1</v>
      </c>
      <c r="AV26" s="74" t="s">
        <v>38</v>
      </c>
      <c r="AW26" s="76">
        <f>AM26+AO26+AQ26+AS26+AU26</f>
        <v>5</v>
      </c>
      <c r="AX26" s="29">
        <f>AW26/5</f>
        <v>1</v>
      </c>
      <c r="AY26" s="29">
        <f t="shared" si="20"/>
        <v>0.96969696969696972</v>
      </c>
    </row>
    <row r="27" spans="1:51" ht="45" x14ac:dyDescent="0.2">
      <c r="A27" s="25">
        <v>23</v>
      </c>
      <c r="B27" s="38" t="s">
        <v>48</v>
      </c>
      <c r="C27" s="15" t="s">
        <v>41</v>
      </c>
      <c r="D27" s="16">
        <v>4</v>
      </c>
      <c r="E27" s="27">
        <f t="shared" si="0"/>
        <v>1</v>
      </c>
      <c r="F27" s="17" t="s">
        <v>38</v>
      </c>
      <c r="G27" s="27">
        <f t="shared" si="0"/>
        <v>1</v>
      </c>
      <c r="H27" s="17" t="s">
        <v>38</v>
      </c>
      <c r="I27" s="27">
        <f t="shared" si="0"/>
        <v>1</v>
      </c>
      <c r="J27" s="17" t="s">
        <v>38</v>
      </c>
      <c r="K27" s="27">
        <f t="shared" si="0"/>
        <v>1</v>
      </c>
      <c r="L27" s="17" t="s">
        <v>38</v>
      </c>
      <c r="M27" s="27">
        <f t="shared" si="1"/>
        <v>0</v>
      </c>
      <c r="N27" s="17" t="s">
        <v>39</v>
      </c>
      <c r="O27" s="27">
        <f t="shared" si="2"/>
        <v>1</v>
      </c>
      <c r="P27" s="17" t="s">
        <v>38</v>
      </c>
      <c r="Q27" s="27">
        <f t="shared" si="3"/>
        <v>1</v>
      </c>
      <c r="R27" s="17" t="s">
        <v>38</v>
      </c>
      <c r="S27" s="27">
        <f t="shared" si="4"/>
        <v>0</v>
      </c>
      <c r="T27" s="17" t="s">
        <v>39</v>
      </c>
      <c r="U27" s="27">
        <f t="shared" si="5"/>
        <v>1</v>
      </c>
      <c r="V27" s="17" t="s">
        <v>38</v>
      </c>
      <c r="W27" s="27">
        <f t="shared" si="6"/>
        <v>1</v>
      </c>
      <c r="X27" s="17" t="s">
        <v>38</v>
      </c>
      <c r="Y27" s="27">
        <f t="shared" si="7"/>
        <v>1</v>
      </c>
      <c r="Z27" s="17" t="s">
        <v>38</v>
      </c>
      <c r="AA27" s="37"/>
      <c r="AB27" s="18"/>
      <c r="AC27" s="37"/>
      <c r="AD27" s="18"/>
      <c r="AE27" s="27">
        <f t="shared" si="21"/>
        <v>9</v>
      </c>
      <c r="AF27" s="29">
        <f t="shared" si="22"/>
        <v>0.81818181818181823</v>
      </c>
      <c r="AG27" s="18"/>
      <c r="AH27" s="18"/>
      <c r="AI27" s="27">
        <f t="shared" si="23"/>
        <v>1</v>
      </c>
      <c r="AJ27" s="28" t="s">
        <v>38</v>
      </c>
      <c r="AK27" s="27">
        <f t="shared" si="24"/>
        <v>1</v>
      </c>
      <c r="AL27" s="29">
        <f t="shared" si="25"/>
        <v>1</v>
      </c>
      <c r="AM27" s="19">
        <f t="shared" si="28"/>
        <v>1</v>
      </c>
      <c r="AN27" s="17" t="s">
        <v>38</v>
      </c>
      <c r="AO27" s="19">
        <f t="shared" si="28"/>
        <v>1</v>
      </c>
      <c r="AP27" s="17" t="s">
        <v>38</v>
      </c>
      <c r="AQ27" s="19">
        <f t="shared" ref="AQ27" si="32">IF(MID(TRIM(AR27),1,2)="no",0,1)</f>
        <v>1</v>
      </c>
      <c r="AR27" s="17" t="s">
        <v>38</v>
      </c>
      <c r="AS27" s="19">
        <f t="shared" ref="AS27" si="33">IF(MID(TRIM(AT27),1,2)="no",0,1)</f>
        <v>1</v>
      </c>
      <c r="AT27" s="17" t="s">
        <v>38</v>
      </c>
      <c r="AU27" s="19">
        <f t="shared" ref="AU27" si="34">IF(MID(TRIM(AV27),1,2)="no",0,1)</f>
        <v>1</v>
      </c>
      <c r="AV27" s="17" t="s">
        <v>38</v>
      </c>
      <c r="AW27" s="20">
        <f t="shared" si="26"/>
        <v>5</v>
      </c>
      <c r="AX27" s="29">
        <f t="shared" si="27"/>
        <v>1</v>
      </c>
      <c r="AY27" s="29">
        <f t="shared" si="20"/>
        <v>0.93939393939393945</v>
      </c>
    </row>
    <row r="28" spans="1:51" ht="30" x14ac:dyDescent="0.2">
      <c r="A28" s="25">
        <v>24</v>
      </c>
      <c r="B28" s="38" t="s">
        <v>48</v>
      </c>
      <c r="C28" s="15" t="s">
        <v>42</v>
      </c>
      <c r="D28" s="16">
        <v>4</v>
      </c>
      <c r="E28" s="27">
        <f t="shared" si="0"/>
        <v>1</v>
      </c>
      <c r="F28" s="17" t="s">
        <v>38</v>
      </c>
      <c r="G28" s="27">
        <f t="shared" si="0"/>
        <v>1</v>
      </c>
      <c r="H28" s="17" t="s">
        <v>38</v>
      </c>
      <c r="I28" s="27">
        <f t="shared" si="0"/>
        <v>1</v>
      </c>
      <c r="J28" s="17" t="s">
        <v>38</v>
      </c>
      <c r="K28" s="27">
        <f t="shared" si="0"/>
        <v>1</v>
      </c>
      <c r="L28" s="17" t="s">
        <v>38</v>
      </c>
      <c r="M28" s="27">
        <f t="shared" si="1"/>
        <v>1</v>
      </c>
      <c r="N28" s="17" t="s">
        <v>38</v>
      </c>
      <c r="O28" s="27">
        <f t="shared" si="2"/>
        <v>1</v>
      </c>
      <c r="P28" s="17" t="s">
        <v>38</v>
      </c>
      <c r="Q28" s="27">
        <f t="shared" si="3"/>
        <v>1</v>
      </c>
      <c r="R28" s="17" t="s">
        <v>38</v>
      </c>
      <c r="S28" s="27">
        <f t="shared" si="4"/>
        <v>1</v>
      </c>
      <c r="T28" s="17" t="s">
        <v>38</v>
      </c>
      <c r="U28" s="27">
        <f t="shared" si="5"/>
        <v>1</v>
      </c>
      <c r="V28" s="17" t="s">
        <v>38</v>
      </c>
      <c r="W28" s="27">
        <f t="shared" si="6"/>
        <v>1</v>
      </c>
      <c r="X28" s="17" t="s">
        <v>38</v>
      </c>
      <c r="Y28" s="27">
        <f t="shared" si="7"/>
        <v>1</v>
      </c>
      <c r="Z28" s="17" t="s">
        <v>38</v>
      </c>
      <c r="AA28" s="37"/>
      <c r="AB28" s="18"/>
      <c r="AC28" s="37"/>
      <c r="AD28" s="18"/>
      <c r="AE28" s="27">
        <f t="shared" si="21"/>
        <v>11</v>
      </c>
      <c r="AF28" s="29">
        <f t="shared" si="22"/>
        <v>1</v>
      </c>
      <c r="AG28" s="18"/>
      <c r="AH28" s="18"/>
      <c r="AI28" s="27">
        <f t="shared" si="23"/>
        <v>1</v>
      </c>
      <c r="AJ28" s="28" t="s">
        <v>38</v>
      </c>
      <c r="AK28" s="27">
        <f t="shared" si="24"/>
        <v>1</v>
      </c>
      <c r="AL28" s="29">
        <f t="shared" si="25"/>
        <v>1</v>
      </c>
      <c r="AM28" s="19">
        <f t="shared" si="28"/>
        <v>1</v>
      </c>
      <c r="AN28" s="17" t="s">
        <v>38</v>
      </c>
      <c r="AO28" s="19">
        <f t="shared" si="28"/>
        <v>1</v>
      </c>
      <c r="AP28" s="17" t="s">
        <v>38</v>
      </c>
      <c r="AQ28" s="19">
        <f t="shared" ref="AQ28" si="35">IF(MID(TRIM(AR28),1,2)="no",0,1)</f>
        <v>1</v>
      </c>
      <c r="AR28" s="17" t="s">
        <v>38</v>
      </c>
      <c r="AS28" s="19">
        <f t="shared" ref="AS28" si="36">IF(MID(TRIM(AT28),1,2)="no",0,1)</f>
        <v>1</v>
      </c>
      <c r="AT28" s="17" t="s">
        <v>38</v>
      </c>
      <c r="AU28" s="19">
        <f t="shared" ref="AU28" si="37">IF(MID(TRIM(AV28),1,2)="no",0,1)</f>
        <v>1</v>
      </c>
      <c r="AV28" s="17" t="s">
        <v>38</v>
      </c>
      <c r="AW28" s="20">
        <f t="shared" si="26"/>
        <v>5</v>
      </c>
      <c r="AX28" s="29">
        <f t="shared" si="27"/>
        <v>1</v>
      </c>
      <c r="AY28" s="29">
        <f t="shared" si="20"/>
        <v>1</v>
      </c>
    </row>
    <row r="29" spans="1:51" s="23" customFormat="1" ht="15" x14ac:dyDescent="0.2">
      <c r="A29" s="25">
        <v>25</v>
      </c>
      <c r="B29" s="38" t="s">
        <v>48</v>
      </c>
      <c r="C29" s="15" t="s">
        <v>43</v>
      </c>
      <c r="D29" s="16">
        <v>3</v>
      </c>
      <c r="E29" s="27">
        <f t="shared" si="0"/>
        <v>1</v>
      </c>
      <c r="F29" s="21" t="s">
        <v>38</v>
      </c>
      <c r="G29" s="27">
        <f t="shared" si="0"/>
        <v>1</v>
      </c>
      <c r="H29" s="21" t="s">
        <v>38</v>
      </c>
      <c r="I29" s="27">
        <f t="shared" si="0"/>
        <v>1</v>
      </c>
      <c r="J29" s="21" t="s">
        <v>38</v>
      </c>
      <c r="K29" s="27">
        <f t="shared" si="0"/>
        <v>1</v>
      </c>
      <c r="L29" s="21" t="s">
        <v>38</v>
      </c>
      <c r="M29" s="27">
        <f t="shared" si="1"/>
        <v>1</v>
      </c>
      <c r="N29" s="21" t="s">
        <v>38</v>
      </c>
      <c r="O29" s="27">
        <f t="shared" si="2"/>
        <v>1</v>
      </c>
      <c r="P29" s="21" t="s">
        <v>38</v>
      </c>
      <c r="Q29" s="27">
        <f t="shared" si="3"/>
        <v>1</v>
      </c>
      <c r="R29" s="21" t="s">
        <v>38</v>
      </c>
      <c r="S29" s="27">
        <f t="shared" si="4"/>
        <v>1</v>
      </c>
      <c r="T29" s="21" t="s">
        <v>38</v>
      </c>
      <c r="U29" s="27">
        <f t="shared" si="5"/>
        <v>1</v>
      </c>
      <c r="V29" s="21" t="s">
        <v>38</v>
      </c>
      <c r="W29" s="27">
        <f t="shared" si="6"/>
        <v>1</v>
      </c>
      <c r="X29" s="21" t="s">
        <v>38</v>
      </c>
      <c r="Y29" s="27">
        <f t="shared" si="7"/>
        <v>1</v>
      </c>
      <c r="Z29" s="21" t="s">
        <v>38</v>
      </c>
      <c r="AA29" s="27">
        <f t="shared" si="8"/>
        <v>1</v>
      </c>
      <c r="AB29" s="4" t="s">
        <v>38</v>
      </c>
      <c r="AC29" s="27">
        <f t="shared" si="9"/>
        <v>1</v>
      </c>
      <c r="AD29" s="4" t="s">
        <v>38</v>
      </c>
      <c r="AE29" s="27">
        <f>E29+G29+I29+K29+M29+O29+Q29+S29+U29+W29+Y29+AA29+AC29</f>
        <v>13</v>
      </c>
      <c r="AF29" s="29">
        <f>AE29/13</f>
        <v>1</v>
      </c>
      <c r="AG29" s="27">
        <f t="shared" ref="AG29" si="38">IF(MID(TRIM(AH29),1,2)="no",0,1)</f>
        <v>1</v>
      </c>
      <c r="AH29" s="28" t="s">
        <v>38</v>
      </c>
      <c r="AI29" s="27">
        <f t="shared" si="23"/>
        <v>1</v>
      </c>
      <c r="AJ29" s="28" t="s">
        <v>38</v>
      </c>
      <c r="AK29" s="27">
        <f>+AI29+AG29</f>
        <v>2</v>
      </c>
      <c r="AL29" s="29">
        <f>AK29/2</f>
        <v>1</v>
      </c>
      <c r="AM29" s="19">
        <f t="shared" si="28"/>
        <v>1</v>
      </c>
      <c r="AN29" s="17" t="s">
        <v>38</v>
      </c>
      <c r="AO29" s="19">
        <f t="shared" si="28"/>
        <v>1</v>
      </c>
      <c r="AP29" s="17" t="s">
        <v>38</v>
      </c>
      <c r="AQ29" s="19">
        <f t="shared" ref="AQ29" si="39">IF(MID(TRIM(AR29),1,2)="no",0,1)</f>
        <v>1</v>
      </c>
      <c r="AR29" s="17" t="s">
        <v>38</v>
      </c>
      <c r="AS29" s="19">
        <f t="shared" ref="AS29" si="40">IF(MID(TRIM(AT29),1,2)="no",0,1)</f>
        <v>1</v>
      </c>
      <c r="AT29" s="17" t="s">
        <v>38</v>
      </c>
      <c r="AU29" s="19">
        <f t="shared" ref="AU29" si="41">IF(MID(TRIM(AV29),1,2)="no",0,1)</f>
        <v>1</v>
      </c>
      <c r="AV29" s="17" t="s">
        <v>38</v>
      </c>
      <c r="AW29" s="22">
        <f t="shared" si="26"/>
        <v>5</v>
      </c>
      <c r="AX29" s="29">
        <f t="shared" si="27"/>
        <v>1</v>
      </c>
      <c r="AY29" s="29">
        <f t="shared" si="20"/>
        <v>1</v>
      </c>
    </row>
    <row r="30" spans="1:51" s="23" customFormat="1" ht="30" x14ac:dyDescent="0.2">
      <c r="A30" s="25">
        <v>26</v>
      </c>
      <c r="B30" s="38" t="s">
        <v>48</v>
      </c>
      <c r="C30" s="15" t="s">
        <v>44</v>
      </c>
      <c r="D30" s="16">
        <v>4</v>
      </c>
      <c r="E30" s="27">
        <f t="shared" si="0"/>
        <v>1</v>
      </c>
      <c r="F30" s="21" t="s">
        <v>38</v>
      </c>
      <c r="G30" s="27">
        <f t="shared" si="0"/>
        <v>1</v>
      </c>
      <c r="H30" s="21" t="s">
        <v>38</v>
      </c>
      <c r="I30" s="27">
        <f t="shared" si="0"/>
        <v>1</v>
      </c>
      <c r="J30" s="21" t="s">
        <v>38</v>
      </c>
      <c r="K30" s="27">
        <f t="shared" si="0"/>
        <v>1</v>
      </c>
      <c r="L30" s="21" t="s">
        <v>38</v>
      </c>
      <c r="M30" s="27">
        <f t="shared" si="1"/>
        <v>1</v>
      </c>
      <c r="N30" s="21" t="s">
        <v>38</v>
      </c>
      <c r="O30" s="27">
        <f t="shared" si="2"/>
        <v>1</v>
      </c>
      <c r="P30" s="21" t="s">
        <v>38</v>
      </c>
      <c r="Q30" s="27">
        <f t="shared" si="3"/>
        <v>1</v>
      </c>
      <c r="R30" s="21" t="s">
        <v>38</v>
      </c>
      <c r="S30" s="27">
        <f t="shared" si="4"/>
        <v>1</v>
      </c>
      <c r="T30" s="21" t="s">
        <v>38</v>
      </c>
      <c r="U30" s="27">
        <f t="shared" si="5"/>
        <v>1</v>
      </c>
      <c r="V30" s="21" t="s">
        <v>38</v>
      </c>
      <c r="W30" s="27">
        <f t="shared" si="6"/>
        <v>1</v>
      </c>
      <c r="X30" s="21" t="s">
        <v>38</v>
      </c>
      <c r="Y30" s="27">
        <f t="shared" si="7"/>
        <v>1</v>
      </c>
      <c r="Z30" s="21" t="s">
        <v>38</v>
      </c>
      <c r="AA30" s="37"/>
      <c r="AB30" s="18"/>
      <c r="AC30" s="37"/>
      <c r="AD30" s="18"/>
      <c r="AE30" s="27">
        <f t="shared" si="21"/>
        <v>11</v>
      </c>
      <c r="AF30" s="29">
        <f t="shared" si="22"/>
        <v>1</v>
      </c>
      <c r="AG30" s="18"/>
      <c r="AH30" s="18"/>
      <c r="AI30" s="27">
        <f t="shared" si="23"/>
        <v>1</v>
      </c>
      <c r="AJ30" s="28" t="s">
        <v>38</v>
      </c>
      <c r="AK30" s="27">
        <f t="shared" si="24"/>
        <v>1</v>
      </c>
      <c r="AL30" s="29">
        <f t="shared" si="25"/>
        <v>1</v>
      </c>
      <c r="AM30" s="19">
        <f t="shared" si="28"/>
        <v>1</v>
      </c>
      <c r="AN30" s="17" t="s">
        <v>38</v>
      </c>
      <c r="AO30" s="19">
        <f t="shared" si="28"/>
        <v>1</v>
      </c>
      <c r="AP30" s="17" t="s">
        <v>38</v>
      </c>
      <c r="AQ30" s="19">
        <f t="shared" ref="AQ30" si="42">IF(MID(TRIM(AR30),1,2)="no",0,1)</f>
        <v>1</v>
      </c>
      <c r="AR30" s="17" t="s">
        <v>38</v>
      </c>
      <c r="AS30" s="19">
        <f t="shared" ref="AS30" si="43">IF(MID(TRIM(AT30),1,2)="no",0,1)</f>
        <v>1</v>
      </c>
      <c r="AT30" s="17" t="s">
        <v>38</v>
      </c>
      <c r="AU30" s="19">
        <f t="shared" ref="AU30" si="44">IF(MID(TRIM(AV30),1,2)="no",0,1)</f>
        <v>1</v>
      </c>
      <c r="AV30" s="17" t="s">
        <v>38</v>
      </c>
      <c r="AW30" s="22">
        <f t="shared" si="26"/>
        <v>5</v>
      </c>
      <c r="AX30" s="29">
        <f t="shared" si="27"/>
        <v>1</v>
      </c>
      <c r="AY30" s="29">
        <f t="shared" si="20"/>
        <v>1</v>
      </c>
    </row>
    <row r="31" spans="1:51" s="23" customFormat="1" ht="15" x14ac:dyDescent="0.2">
      <c r="A31" s="25">
        <v>27</v>
      </c>
      <c r="B31" s="38" t="s">
        <v>48</v>
      </c>
      <c r="C31" s="15" t="s">
        <v>45</v>
      </c>
      <c r="D31" s="16">
        <v>4</v>
      </c>
      <c r="E31" s="27">
        <f t="shared" si="0"/>
        <v>1</v>
      </c>
      <c r="F31" s="21" t="s">
        <v>38</v>
      </c>
      <c r="G31" s="27">
        <f t="shared" si="0"/>
        <v>1</v>
      </c>
      <c r="H31" s="21" t="s">
        <v>38</v>
      </c>
      <c r="I31" s="27">
        <f t="shared" si="0"/>
        <v>1</v>
      </c>
      <c r="J31" s="21" t="s">
        <v>38</v>
      </c>
      <c r="K31" s="27">
        <f t="shared" si="0"/>
        <v>1</v>
      </c>
      <c r="L31" s="21" t="s">
        <v>38</v>
      </c>
      <c r="M31" s="27">
        <f t="shared" si="1"/>
        <v>1</v>
      </c>
      <c r="N31" s="21" t="s">
        <v>38</v>
      </c>
      <c r="O31" s="27">
        <f t="shared" si="2"/>
        <v>1</v>
      </c>
      <c r="P31" s="21" t="s">
        <v>38</v>
      </c>
      <c r="Q31" s="27">
        <f t="shared" si="3"/>
        <v>1</v>
      </c>
      <c r="R31" s="21" t="s">
        <v>38</v>
      </c>
      <c r="S31" s="27">
        <f t="shared" si="4"/>
        <v>1</v>
      </c>
      <c r="T31" s="21" t="s">
        <v>38</v>
      </c>
      <c r="U31" s="27">
        <f t="shared" si="5"/>
        <v>1</v>
      </c>
      <c r="V31" s="21" t="s">
        <v>38</v>
      </c>
      <c r="W31" s="27">
        <f t="shared" si="6"/>
        <v>1</v>
      </c>
      <c r="X31" s="21" t="s">
        <v>38</v>
      </c>
      <c r="Y31" s="27">
        <f t="shared" si="7"/>
        <v>1</v>
      </c>
      <c r="Z31" s="21" t="s">
        <v>38</v>
      </c>
      <c r="AA31" s="37"/>
      <c r="AB31" s="18"/>
      <c r="AC31" s="37"/>
      <c r="AD31" s="18"/>
      <c r="AE31" s="27">
        <f t="shared" si="21"/>
        <v>11</v>
      </c>
      <c r="AF31" s="29">
        <f t="shared" si="22"/>
        <v>1</v>
      </c>
      <c r="AG31" s="18"/>
      <c r="AH31" s="18"/>
      <c r="AI31" s="27">
        <f t="shared" si="23"/>
        <v>1</v>
      </c>
      <c r="AJ31" s="28" t="s">
        <v>38</v>
      </c>
      <c r="AK31" s="27">
        <f t="shared" si="24"/>
        <v>1</v>
      </c>
      <c r="AL31" s="29">
        <f t="shared" si="25"/>
        <v>1</v>
      </c>
      <c r="AM31" s="19">
        <f t="shared" si="28"/>
        <v>1</v>
      </c>
      <c r="AN31" s="17" t="s">
        <v>38</v>
      </c>
      <c r="AO31" s="19">
        <f t="shared" si="28"/>
        <v>1</v>
      </c>
      <c r="AP31" s="17" t="s">
        <v>38</v>
      </c>
      <c r="AQ31" s="19">
        <f t="shared" ref="AQ31" si="45">IF(MID(TRIM(AR31),1,2)="no",0,1)</f>
        <v>1</v>
      </c>
      <c r="AR31" s="17" t="s">
        <v>38</v>
      </c>
      <c r="AS31" s="19">
        <f t="shared" ref="AS31" si="46">IF(MID(TRIM(AT31),1,2)="no",0,1)</f>
        <v>1</v>
      </c>
      <c r="AT31" s="17" t="s">
        <v>38</v>
      </c>
      <c r="AU31" s="19">
        <f t="shared" ref="AU31" si="47">IF(MID(TRIM(AV31),1,2)="no",0,1)</f>
        <v>1</v>
      </c>
      <c r="AV31" s="17" t="s">
        <v>38</v>
      </c>
      <c r="AW31" s="22">
        <f t="shared" si="26"/>
        <v>5</v>
      </c>
      <c r="AX31" s="29">
        <f t="shared" si="27"/>
        <v>1</v>
      </c>
      <c r="AY31" s="29">
        <f t="shared" si="20"/>
        <v>1</v>
      </c>
    </row>
    <row r="32" spans="1:51" s="23" customFormat="1" ht="30" x14ac:dyDescent="0.2">
      <c r="A32" s="25">
        <v>28</v>
      </c>
      <c r="B32" s="38" t="s">
        <v>48</v>
      </c>
      <c r="C32" s="15" t="s">
        <v>46</v>
      </c>
      <c r="D32" s="16">
        <v>4</v>
      </c>
      <c r="E32" s="27">
        <f t="shared" si="0"/>
        <v>1</v>
      </c>
      <c r="F32" s="21" t="s">
        <v>38</v>
      </c>
      <c r="G32" s="27">
        <f t="shared" si="0"/>
        <v>1</v>
      </c>
      <c r="H32" s="21" t="s">
        <v>38</v>
      </c>
      <c r="I32" s="27">
        <f t="shared" si="0"/>
        <v>1</v>
      </c>
      <c r="J32" s="21" t="s">
        <v>38</v>
      </c>
      <c r="K32" s="27">
        <f t="shared" si="0"/>
        <v>1</v>
      </c>
      <c r="L32" s="21" t="s">
        <v>38</v>
      </c>
      <c r="M32" s="27">
        <f t="shared" si="1"/>
        <v>1</v>
      </c>
      <c r="N32" s="21" t="s">
        <v>38</v>
      </c>
      <c r="O32" s="27">
        <f t="shared" si="2"/>
        <v>1</v>
      </c>
      <c r="P32" s="21" t="s">
        <v>38</v>
      </c>
      <c r="Q32" s="27">
        <f t="shared" si="3"/>
        <v>1</v>
      </c>
      <c r="R32" s="21" t="s">
        <v>38</v>
      </c>
      <c r="S32" s="27">
        <f t="shared" si="4"/>
        <v>1</v>
      </c>
      <c r="T32" s="21" t="s">
        <v>38</v>
      </c>
      <c r="U32" s="27">
        <f t="shared" si="5"/>
        <v>1</v>
      </c>
      <c r="V32" s="21" t="s">
        <v>38</v>
      </c>
      <c r="W32" s="27">
        <f t="shared" si="6"/>
        <v>1</v>
      </c>
      <c r="X32" s="21" t="s">
        <v>38</v>
      </c>
      <c r="Y32" s="27">
        <f t="shared" si="7"/>
        <v>1</v>
      </c>
      <c r="Z32" s="21" t="s">
        <v>38</v>
      </c>
      <c r="AA32" s="37"/>
      <c r="AB32" s="18"/>
      <c r="AC32" s="37"/>
      <c r="AD32" s="18"/>
      <c r="AE32" s="27">
        <f t="shared" si="21"/>
        <v>11</v>
      </c>
      <c r="AF32" s="29">
        <f t="shared" si="22"/>
        <v>1</v>
      </c>
      <c r="AG32" s="18"/>
      <c r="AH32" s="18"/>
      <c r="AI32" s="27">
        <f t="shared" si="23"/>
        <v>1</v>
      </c>
      <c r="AJ32" s="28" t="s">
        <v>38</v>
      </c>
      <c r="AK32" s="27">
        <f t="shared" si="24"/>
        <v>1</v>
      </c>
      <c r="AL32" s="29">
        <f t="shared" si="25"/>
        <v>1</v>
      </c>
      <c r="AM32" s="19">
        <f t="shared" si="28"/>
        <v>1</v>
      </c>
      <c r="AN32" s="17" t="s">
        <v>38</v>
      </c>
      <c r="AO32" s="19">
        <f t="shared" si="28"/>
        <v>1</v>
      </c>
      <c r="AP32" s="17" t="s">
        <v>38</v>
      </c>
      <c r="AQ32" s="19">
        <f t="shared" ref="AQ32" si="48">IF(MID(TRIM(AR32),1,2)="no",0,1)</f>
        <v>1</v>
      </c>
      <c r="AR32" s="17" t="s">
        <v>38</v>
      </c>
      <c r="AS32" s="19">
        <f t="shared" ref="AS32" si="49">IF(MID(TRIM(AT32),1,2)="no",0,1)</f>
        <v>1</v>
      </c>
      <c r="AT32" s="17" t="s">
        <v>38</v>
      </c>
      <c r="AU32" s="19">
        <f t="shared" ref="AU32" si="50">IF(MID(TRIM(AV32),1,2)="no",0,1)</f>
        <v>1</v>
      </c>
      <c r="AV32" s="17" t="s">
        <v>38</v>
      </c>
      <c r="AW32" s="22">
        <f t="shared" si="26"/>
        <v>5</v>
      </c>
      <c r="AX32" s="29">
        <f t="shared" si="27"/>
        <v>1</v>
      </c>
      <c r="AY32" s="29">
        <f t="shared" si="20"/>
        <v>1</v>
      </c>
    </row>
    <row r="33" spans="1:51" s="23" customFormat="1" ht="30" x14ac:dyDescent="0.2">
      <c r="A33" s="25">
        <v>29</v>
      </c>
      <c r="B33" s="38" t="s">
        <v>48</v>
      </c>
      <c r="C33" s="15" t="s">
        <v>47</v>
      </c>
      <c r="D33" s="16">
        <v>4</v>
      </c>
      <c r="E33" s="27">
        <f t="shared" si="0"/>
        <v>1</v>
      </c>
      <c r="F33" s="21" t="s">
        <v>38</v>
      </c>
      <c r="G33" s="27">
        <f t="shared" si="0"/>
        <v>1</v>
      </c>
      <c r="H33" s="21" t="s">
        <v>38</v>
      </c>
      <c r="I33" s="27">
        <f t="shared" si="0"/>
        <v>1</v>
      </c>
      <c r="J33" s="21" t="s">
        <v>38</v>
      </c>
      <c r="K33" s="27">
        <f t="shared" si="0"/>
        <v>1</v>
      </c>
      <c r="L33" s="21" t="s">
        <v>38</v>
      </c>
      <c r="M33" s="27">
        <f t="shared" si="1"/>
        <v>1</v>
      </c>
      <c r="N33" s="21" t="s">
        <v>38</v>
      </c>
      <c r="O33" s="27">
        <f t="shared" si="2"/>
        <v>1</v>
      </c>
      <c r="P33" s="21" t="s">
        <v>38</v>
      </c>
      <c r="Q33" s="27">
        <f t="shared" si="3"/>
        <v>1</v>
      </c>
      <c r="R33" s="21" t="s">
        <v>38</v>
      </c>
      <c r="S33" s="27">
        <f t="shared" si="4"/>
        <v>1</v>
      </c>
      <c r="T33" s="21" t="s">
        <v>38</v>
      </c>
      <c r="U33" s="27">
        <f t="shared" si="5"/>
        <v>1</v>
      </c>
      <c r="V33" s="21" t="s">
        <v>38</v>
      </c>
      <c r="W33" s="27">
        <f t="shared" si="6"/>
        <v>1</v>
      </c>
      <c r="X33" s="21" t="s">
        <v>38</v>
      </c>
      <c r="Y33" s="27">
        <f t="shared" si="7"/>
        <v>0</v>
      </c>
      <c r="Z33" s="21" t="s">
        <v>39</v>
      </c>
      <c r="AA33" s="37"/>
      <c r="AB33" s="18"/>
      <c r="AC33" s="37"/>
      <c r="AD33" s="18"/>
      <c r="AE33" s="27">
        <f t="shared" si="21"/>
        <v>10</v>
      </c>
      <c r="AF33" s="29">
        <f t="shared" si="22"/>
        <v>0.90909090909090906</v>
      </c>
      <c r="AG33" s="18"/>
      <c r="AH33" s="18"/>
      <c r="AI33" s="27">
        <f t="shared" si="23"/>
        <v>1</v>
      </c>
      <c r="AJ33" s="28" t="s">
        <v>38</v>
      </c>
      <c r="AK33" s="27">
        <f t="shared" si="24"/>
        <v>1</v>
      </c>
      <c r="AL33" s="29">
        <f t="shared" si="25"/>
        <v>1</v>
      </c>
      <c r="AM33" s="19">
        <f t="shared" si="28"/>
        <v>1</v>
      </c>
      <c r="AN33" s="17" t="s">
        <v>38</v>
      </c>
      <c r="AO33" s="19">
        <f t="shared" si="28"/>
        <v>1</v>
      </c>
      <c r="AP33" s="17" t="s">
        <v>38</v>
      </c>
      <c r="AQ33" s="19">
        <f t="shared" ref="AQ33" si="51">IF(MID(TRIM(AR33),1,2)="no",0,1)</f>
        <v>1</v>
      </c>
      <c r="AR33" s="17" t="s">
        <v>38</v>
      </c>
      <c r="AS33" s="19">
        <f t="shared" ref="AS33" si="52">IF(MID(TRIM(AT33),1,2)="no",0,1)</f>
        <v>1</v>
      </c>
      <c r="AT33" s="17" t="s">
        <v>38</v>
      </c>
      <c r="AU33" s="19">
        <f t="shared" ref="AU33" si="53">IF(MID(TRIM(AV33),1,2)="no",0,1)</f>
        <v>1</v>
      </c>
      <c r="AV33" s="17" t="s">
        <v>38</v>
      </c>
      <c r="AW33" s="22">
        <f>AM33+AO33+AQ33+AS33+AU33</f>
        <v>5</v>
      </c>
      <c r="AX33" s="29">
        <f>AW33/5</f>
        <v>1</v>
      </c>
      <c r="AY33" s="29">
        <f t="shared" si="20"/>
        <v>0.96969696969696972</v>
      </c>
    </row>
    <row r="34" spans="1:51" s="24" customFormat="1" ht="45" x14ac:dyDescent="0.2">
      <c r="A34" s="25">
        <v>30</v>
      </c>
      <c r="B34" s="38" t="s">
        <v>74</v>
      </c>
      <c r="C34" s="40" t="s">
        <v>70</v>
      </c>
      <c r="D34" s="3">
        <v>4</v>
      </c>
      <c r="E34" s="27">
        <f t="shared" si="0"/>
        <v>1</v>
      </c>
      <c r="F34" s="3" t="s">
        <v>38</v>
      </c>
      <c r="G34" s="27">
        <f t="shared" si="0"/>
        <v>1</v>
      </c>
      <c r="H34" s="3" t="s">
        <v>38</v>
      </c>
      <c r="I34" s="27">
        <f t="shared" si="0"/>
        <v>1</v>
      </c>
      <c r="J34" s="3" t="s">
        <v>71</v>
      </c>
      <c r="K34" s="27">
        <f t="shared" si="0"/>
        <v>1</v>
      </c>
      <c r="L34" s="3" t="s">
        <v>38</v>
      </c>
      <c r="M34" s="27">
        <f t="shared" si="1"/>
        <v>1</v>
      </c>
      <c r="N34" s="3" t="s">
        <v>38</v>
      </c>
      <c r="O34" s="27">
        <f t="shared" si="2"/>
        <v>1</v>
      </c>
      <c r="P34" s="3" t="s">
        <v>38</v>
      </c>
      <c r="Q34" s="27">
        <f t="shared" si="3"/>
        <v>1</v>
      </c>
      <c r="R34" s="3" t="s">
        <v>38</v>
      </c>
      <c r="S34" s="27">
        <f t="shared" si="4"/>
        <v>1</v>
      </c>
      <c r="T34" s="3" t="s">
        <v>38</v>
      </c>
      <c r="U34" s="27">
        <f t="shared" si="5"/>
        <v>1</v>
      </c>
      <c r="V34" s="3" t="s">
        <v>38</v>
      </c>
      <c r="W34" s="27">
        <f t="shared" si="6"/>
        <v>1</v>
      </c>
      <c r="X34" s="3" t="s">
        <v>38</v>
      </c>
      <c r="Y34" s="27">
        <f t="shared" si="7"/>
        <v>1</v>
      </c>
      <c r="Z34" s="3" t="s">
        <v>38</v>
      </c>
      <c r="AA34" s="37"/>
      <c r="AB34" s="5"/>
      <c r="AC34" s="37"/>
      <c r="AD34" s="5"/>
      <c r="AE34" s="27">
        <f t="shared" si="21"/>
        <v>11</v>
      </c>
      <c r="AF34" s="29">
        <f t="shared" si="22"/>
        <v>1</v>
      </c>
      <c r="AG34" s="5"/>
      <c r="AH34" s="5"/>
      <c r="AI34" s="27">
        <f t="shared" si="23"/>
        <v>1</v>
      </c>
      <c r="AJ34" s="28" t="s">
        <v>38</v>
      </c>
      <c r="AK34" s="27">
        <f t="shared" si="24"/>
        <v>1</v>
      </c>
      <c r="AL34" s="29">
        <f t="shared" si="25"/>
        <v>1</v>
      </c>
      <c r="AM34" s="19">
        <f t="shared" si="28"/>
        <v>1</v>
      </c>
      <c r="AN34" s="3" t="s">
        <v>38</v>
      </c>
      <c r="AO34" s="19">
        <f t="shared" si="28"/>
        <v>1</v>
      </c>
      <c r="AP34" s="3" t="s">
        <v>38</v>
      </c>
      <c r="AQ34" s="19">
        <f t="shared" ref="AQ34" si="54">IF(MID(TRIM(AR34),1,2)="no",0,1)</f>
        <v>1</v>
      </c>
      <c r="AR34" s="3" t="s">
        <v>38</v>
      </c>
      <c r="AS34" s="19">
        <f t="shared" ref="AS34" si="55">IF(MID(TRIM(AT34),1,2)="no",0,1)</f>
        <v>1</v>
      </c>
      <c r="AT34" s="3" t="s">
        <v>38</v>
      </c>
      <c r="AU34" s="19">
        <f t="shared" ref="AU34" si="56">IF(MID(TRIM(AV34),1,2)="no",0,1)</f>
        <v>1</v>
      </c>
      <c r="AV34" s="3" t="s">
        <v>38</v>
      </c>
      <c r="AW34" s="7">
        <f t="shared" ref="AW34:AW98" si="57">AM34+AO34+AQ34+AS34+AU34</f>
        <v>5</v>
      </c>
      <c r="AX34" s="29">
        <f t="shared" ref="AX34:AX98" si="58">AW34/5</f>
        <v>1</v>
      </c>
      <c r="AY34" s="29">
        <f t="shared" si="20"/>
        <v>1</v>
      </c>
    </row>
    <row r="35" spans="1:51" ht="30" x14ac:dyDescent="0.2">
      <c r="A35" s="25">
        <v>31</v>
      </c>
      <c r="B35" s="38" t="s">
        <v>74</v>
      </c>
      <c r="C35" s="40" t="s">
        <v>72</v>
      </c>
      <c r="D35" s="3">
        <v>4</v>
      </c>
      <c r="E35" s="27">
        <f t="shared" si="0"/>
        <v>1</v>
      </c>
      <c r="F35" s="3" t="s">
        <v>38</v>
      </c>
      <c r="G35" s="27">
        <f t="shared" si="0"/>
        <v>1</v>
      </c>
      <c r="H35" s="3" t="s">
        <v>38</v>
      </c>
      <c r="I35" s="27">
        <f t="shared" si="0"/>
        <v>1</v>
      </c>
      <c r="J35" s="3" t="s">
        <v>71</v>
      </c>
      <c r="K35" s="27">
        <f t="shared" si="0"/>
        <v>1</v>
      </c>
      <c r="L35" s="3" t="s">
        <v>38</v>
      </c>
      <c r="M35" s="27">
        <f t="shared" si="1"/>
        <v>1</v>
      </c>
      <c r="N35" s="3" t="s">
        <v>38</v>
      </c>
      <c r="O35" s="27">
        <f t="shared" si="2"/>
        <v>1</v>
      </c>
      <c r="P35" s="3" t="s">
        <v>38</v>
      </c>
      <c r="Q35" s="27">
        <f t="shared" si="3"/>
        <v>1</v>
      </c>
      <c r="R35" s="3" t="s">
        <v>38</v>
      </c>
      <c r="S35" s="27">
        <f t="shared" si="4"/>
        <v>1</v>
      </c>
      <c r="T35" s="3" t="s">
        <v>38</v>
      </c>
      <c r="U35" s="27">
        <f t="shared" si="5"/>
        <v>1</v>
      </c>
      <c r="V35" s="3" t="s">
        <v>38</v>
      </c>
      <c r="W35" s="27">
        <f t="shared" si="6"/>
        <v>1</v>
      </c>
      <c r="X35" s="3" t="s">
        <v>38</v>
      </c>
      <c r="Y35" s="27">
        <f t="shared" si="7"/>
        <v>1</v>
      </c>
      <c r="Z35" s="3" t="s">
        <v>38</v>
      </c>
      <c r="AA35" s="37"/>
      <c r="AB35" s="5"/>
      <c r="AC35" s="37"/>
      <c r="AD35" s="5"/>
      <c r="AE35" s="27">
        <f t="shared" si="21"/>
        <v>11</v>
      </c>
      <c r="AF35" s="29">
        <f t="shared" si="22"/>
        <v>1</v>
      </c>
      <c r="AG35" s="5"/>
      <c r="AH35" s="5"/>
      <c r="AI35" s="27">
        <f t="shared" si="23"/>
        <v>1</v>
      </c>
      <c r="AJ35" s="28" t="s">
        <v>38</v>
      </c>
      <c r="AK35" s="27">
        <f t="shared" si="24"/>
        <v>1</v>
      </c>
      <c r="AL35" s="29">
        <f t="shared" si="25"/>
        <v>1</v>
      </c>
      <c r="AM35" s="19">
        <f t="shared" si="28"/>
        <v>1</v>
      </c>
      <c r="AN35" s="3" t="s">
        <v>38</v>
      </c>
      <c r="AO35" s="19">
        <f t="shared" si="28"/>
        <v>1</v>
      </c>
      <c r="AP35" s="3" t="s">
        <v>38</v>
      </c>
      <c r="AQ35" s="19">
        <f t="shared" ref="AQ35" si="59">IF(MID(TRIM(AR35),1,2)="no",0,1)</f>
        <v>1</v>
      </c>
      <c r="AR35" s="3" t="s">
        <v>38</v>
      </c>
      <c r="AS35" s="19">
        <f t="shared" ref="AS35" si="60">IF(MID(TRIM(AT35),1,2)="no",0,1)</f>
        <v>1</v>
      </c>
      <c r="AT35" s="3" t="s">
        <v>38</v>
      </c>
      <c r="AU35" s="19">
        <f t="shared" ref="AU35" si="61">IF(MID(TRIM(AV35),1,2)="no",0,1)</f>
        <v>1</v>
      </c>
      <c r="AV35" s="3" t="s">
        <v>38</v>
      </c>
      <c r="AW35" s="7">
        <f t="shared" si="57"/>
        <v>5</v>
      </c>
      <c r="AX35" s="29">
        <f t="shared" si="58"/>
        <v>1</v>
      </c>
      <c r="AY35" s="29">
        <f t="shared" si="20"/>
        <v>1</v>
      </c>
    </row>
    <row r="36" spans="1:51" ht="15" x14ac:dyDescent="0.2">
      <c r="A36" s="25">
        <v>32</v>
      </c>
      <c r="B36" s="38" t="s">
        <v>74</v>
      </c>
      <c r="C36" s="40" t="s">
        <v>73</v>
      </c>
      <c r="D36" s="3">
        <v>4</v>
      </c>
      <c r="E36" s="27">
        <f t="shared" si="0"/>
        <v>1</v>
      </c>
      <c r="F36" s="3" t="s">
        <v>38</v>
      </c>
      <c r="G36" s="27">
        <f t="shared" si="0"/>
        <v>1</v>
      </c>
      <c r="H36" s="3" t="s">
        <v>38</v>
      </c>
      <c r="I36" s="27">
        <f t="shared" si="0"/>
        <v>1</v>
      </c>
      <c r="J36" s="3" t="s">
        <v>71</v>
      </c>
      <c r="K36" s="27">
        <f t="shared" si="0"/>
        <v>1</v>
      </c>
      <c r="L36" s="3" t="s">
        <v>38</v>
      </c>
      <c r="M36" s="27">
        <f t="shared" si="1"/>
        <v>1</v>
      </c>
      <c r="N36" s="3" t="s">
        <v>38</v>
      </c>
      <c r="O36" s="27">
        <f t="shared" si="2"/>
        <v>1</v>
      </c>
      <c r="P36" s="3" t="s">
        <v>38</v>
      </c>
      <c r="Q36" s="27">
        <f t="shared" si="3"/>
        <v>1</v>
      </c>
      <c r="R36" s="3" t="s">
        <v>38</v>
      </c>
      <c r="S36" s="27">
        <f t="shared" si="4"/>
        <v>1</v>
      </c>
      <c r="T36" s="3" t="s">
        <v>38</v>
      </c>
      <c r="U36" s="27">
        <f t="shared" si="5"/>
        <v>1</v>
      </c>
      <c r="V36" s="3" t="s">
        <v>38</v>
      </c>
      <c r="W36" s="27">
        <f t="shared" si="6"/>
        <v>1</v>
      </c>
      <c r="X36" s="3" t="s">
        <v>38</v>
      </c>
      <c r="Y36" s="27">
        <f t="shared" si="7"/>
        <v>1</v>
      </c>
      <c r="Z36" s="3" t="s">
        <v>38</v>
      </c>
      <c r="AA36" s="37"/>
      <c r="AB36" s="5"/>
      <c r="AC36" s="37"/>
      <c r="AD36" s="5"/>
      <c r="AE36" s="27">
        <f t="shared" si="21"/>
        <v>11</v>
      </c>
      <c r="AF36" s="29">
        <f t="shared" si="22"/>
        <v>1</v>
      </c>
      <c r="AG36" s="5"/>
      <c r="AH36" s="5"/>
      <c r="AI36" s="27">
        <f t="shared" si="23"/>
        <v>1</v>
      </c>
      <c r="AJ36" s="28" t="s">
        <v>38</v>
      </c>
      <c r="AK36" s="27">
        <f t="shared" si="24"/>
        <v>1</v>
      </c>
      <c r="AL36" s="29">
        <f t="shared" si="25"/>
        <v>1</v>
      </c>
      <c r="AM36" s="19">
        <f t="shared" si="28"/>
        <v>1</v>
      </c>
      <c r="AN36" s="3" t="s">
        <v>38</v>
      </c>
      <c r="AO36" s="19">
        <f t="shared" si="28"/>
        <v>1</v>
      </c>
      <c r="AP36" s="3" t="s">
        <v>38</v>
      </c>
      <c r="AQ36" s="19">
        <f t="shared" ref="AQ36" si="62">IF(MID(TRIM(AR36),1,2)="no",0,1)</f>
        <v>1</v>
      </c>
      <c r="AR36" s="3" t="s">
        <v>38</v>
      </c>
      <c r="AS36" s="19">
        <f t="shared" ref="AS36" si="63">IF(MID(TRIM(AT36),1,2)="no",0,1)</f>
        <v>1</v>
      </c>
      <c r="AT36" s="3" t="s">
        <v>38</v>
      </c>
      <c r="AU36" s="19">
        <f t="shared" ref="AU36" si="64">IF(MID(TRIM(AV36),1,2)="no",0,1)</f>
        <v>1</v>
      </c>
      <c r="AV36" s="3" t="s">
        <v>38</v>
      </c>
      <c r="AW36" s="7">
        <f t="shared" si="57"/>
        <v>5</v>
      </c>
      <c r="AX36" s="29">
        <f t="shared" si="58"/>
        <v>1</v>
      </c>
      <c r="AY36" s="29">
        <f t="shared" si="20"/>
        <v>1</v>
      </c>
    </row>
    <row r="37" spans="1:51" ht="30" x14ac:dyDescent="0.2">
      <c r="A37" s="25">
        <v>33</v>
      </c>
      <c r="B37" s="38" t="s">
        <v>78</v>
      </c>
      <c r="C37" s="40" t="s">
        <v>75</v>
      </c>
      <c r="D37" s="3">
        <v>1</v>
      </c>
      <c r="E37" s="27">
        <f t="shared" si="0"/>
        <v>1</v>
      </c>
      <c r="F37" s="4" t="s">
        <v>38</v>
      </c>
      <c r="G37" s="27">
        <f t="shared" si="0"/>
        <v>1</v>
      </c>
      <c r="H37" s="4" t="s">
        <v>38</v>
      </c>
      <c r="I37" s="27">
        <f t="shared" si="0"/>
        <v>1</v>
      </c>
      <c r="J37" s="4" t="s">
        <v>38</v>
      </c>
      <c r="K37" s="27">
        <f t="shared" si="0"/>
        <v>1</v>
      </c>
      <c r="L37" s="4" t="s">
        <v>38</v>
      </c>
      <c r="M37" s="27">
        <f t="shared" si="1"/>
        <v>1</v>
      </c>
      <c r="N37" s="4" t="s">
        <v>38</v>
      </c>
      <c r="O37" s="27">
        <f t="shared" si="2"/>
        <v>1</v>
      </c>
      <c r="P37" s="4" t="s">
        <v>38</v>
      </c>
      <c r="Q37" s="27">
        <f t="shared" si="3"/>
        <v>1</v>
      </c>
      <c r="R37" s="4" t="s">
        <v>38</v>
      </c>
      <c r="S37" s="27">
        <f t="shared" si="4"/>
        <v>1</v>
      </c>
      <c r="T37" s="4" t="s">
        <v>38</v>
      </c>
      <c r="U37" s="27">
        <f t="shared" si="5"/>
        <v>1</v>
      </c>
      <c r="V37" s="4" t="s">
        <v>38</v>
      </c>
      <c r="W37" s="27">
        <f t="shared" si="6"/>
        <v>1</v>
      </c>
      <c r="X37" s="4" t="s">
        <v>38</v>
      </c>
      <c r="Y37" s="27">
        <f t="shared" si="7"/>
        <v>1</v>
      </c>
      <c r="Z37" s="4" t="s">
        <v>38</v>
      </c>
      <c r="AA37" s="27">
        <f t="shared" si="8"/>
        <v>1</v>
      </c>
      <c r="AB37" s="4" t="s">
        <v>38</v>
      </c>
      <c r="AC37" s="27">
        <f t="shared" si="9"/>
        <v>1</v>
      </c>
      <c r="AD37" s="4" t="s">
        <v>38</v>
      </c>
      <c r="AE37" s="27">
        <f t="shared" ref="AE37" si="65">E37+G37+I37+K37+M37+O37+Q37+S37+U37+W37+Y37+AA37+AC37</f>
        <v>13</v>
      </c>
      <c r="AF37" s="29">
        <f>AE37/13</f>
        <v>1</v>
      </c>
      <c r="AG37" s="3">
        <f t="shared" ref="AG37" si="66">IF(MID(TRIM(AH37),1,2)="no",0,1)</f>
        <v>1</v>
      </c>
      <c r="AH37" s="4" t="s">
        <v>38</v>
      </c>
      <c r="AI37" s="3">
        <f t="shared" ref="AI37:AI60" si="67">IF(MID(TRIM(AJ37),1,2)="no",0,1)</f>
        <v>1</v>
      </c>
      <c r="AJ37" s="4" t="s">
        <v>38</v>
      </c>
      <c r="AK37" s="3">
        <f>+AG37+AI37</f>
        <v>2</v>
      </c>
      <c r="AL37" s="29">
        <f t="shared" ref="AL37" si="68">AK37/2</f>
        <v>1</v>
      </c>
      <c r="AM37" s="19">
        <f t="shared" si="28"/>
        <v>1</v>
      </c>
      <c r="AN37" s="4" t="s">
        <v>38</v>
      </c>
      <c r="AO37" s="19">
        <f t="shared" si="28"/>
        <v>1</v>
      </c>
      <c r="AP37" s="4" t="s">
        <v>38</v>
      </c>
      <c r="AQ37" s="19">
        <f t="shared" ref="AQ37" si="69">IF(MID(TRIM(AR37),1,2)="no",0,1)</f>
        <v>1</v>
      </c>
      <c r="AR37" s="4" t="s">
        <v>38</v>
      </c>
      <c r="AS37" s="19">
        <f t="shared" ref="AS37" si="70">IF(MID(TRIM(AT37),1,2)="no",0,1)</f>
        <v>1</v>
      </c>
      <c r="AT37" s="4" t="s">
        <v>38</v>
      </c>
      <c r="AU37" s="19">
        <f t="shared" ref="AU37" si="71">IF(MID(TRIM(AV37),1,2)="no",0,1)</f>
        <v>1</v>
      </c>
      <c r="AV37" s="4" t="s">
        <v>38</v>
      </c>
      <c r="AW37" s="7">
        <f t="shared" si="57"/>
        <v>5</v>
      </c>
      <c r="AX37" s="29">
        <f t="shared" si="58"/>
        <v>1</v>
      </c>
      <c r="AY37" s="29">
        <f>SUM(AF37+AL37+AX37)/3</f>
        <v>1</v>
      </c>
    </row>
    <row r="38" spans="1:51" ht="30" x14ac:dyDescent="0.2">
      <c r="A38" s="25">
        <v>34</v>
      </c>
      <c r="B38" s="38" t="s">
        <v>78</v>
      </c>
      <c r="C38" s="40" t="s">
        <v>76</v>
      </c>
      <c r="D38" s="3">
        <v>4</v>
      </c>
      <c r="E38" s="27">
        <f t="shared" si="0"/>
        <v>1</v>
      </c>
      <c r="F38" s="4" t="s">
        <v>38</v>
      </c>
      <c r="G38" s="27">
        <f t="shared" si="0"/>
        <v>1</v>
      </c>
      <c r="H38" s="4" t="s">
        <v>38</v>
      </c>
      <c r="I38" s="27">
        <f t="shared" si="0"/>
        <v>1</v>
      </c>
      <c r="J38" s="4" t="s">
        <v>38</v>
      </c>
      <c r="K38" s="27">
        <f t="shared" si="0"/>
        <v>1</v>
      </c>
      <c r="L38" s="4" t="s">
        <v>38</v>
      </c>
      <c r="M38" s="27">
        <f t="shared" si="1"/>
        <v>1</v>
      </c>
      <c r="N38" s="4" t="s">
        <v>38</v>
      </c>
      <c r="O38" s="27">
        <f t="shared" si="2"/>
        <v>1</v>
      </c>
      <c r="P38" s="4" t="s">
        <v>38</v>
      </c>
      <c r="Q38" s="27">
        <f t="shared" si="3"/>
        <v>1</v>
      </c>
      <c r="R38" s="4" t="s">
        <v>38</v>
      </c>
      <c r="S38" s="27">
        <f t="shared" si="4"/>
        <v>1</v>
      </c>
      <c r="T38" s="4" t="s">
        <v>38</v>
      </c>
      <c r="U38" s="27">
        <f t="shared" si="5"/>
        <v>1</v>
      </c>
      <c r="V38" s="4" t="s">
        <v>38</v>
      </c>
      <c r="W38" s="27">
        <f t="shared" si="6"/>
        <v>1</v>
      </c>
      <c r="X38" s="4" t="s">
        <v>38</v>
      </c>
      <c r="Y38" s="27">
        <f t="shared" si="7"/>
        <v>1</v>
      </c>
      <c r="Z38" s="4" t="s">
        <v>38</v>
      </c>
      <c r="AA38" s="37"/>
      <c r="AB38" s="5"/>
      <c r="AC38" s="37"/>
      <c r="AD38" s="5"/>
      <c r="AE38" s="27">
        <f t="shared" ref="AE38:AE51" si="72">E38+G38+I38+K38+M38+O38+Q38+S38+U38+W38+Y38</f>
        <v>11</v>
      </c>
      <c r="AF38" s="29">
        <f t="shared" ref="AF38:AF51" si="73">AE38/11</f>
        <v>1</v>
      </c>
      <c r="AG38" s="5"/>
      <c r="AH38" s="5"/>
      <c r="AI38" s="27">
        <f t="shared" si="67"/>
        <v>1</v>
      </c>
      <c r="AJ38" s="28" t="s">
        <v>38</v>
      </c>
      <c r="AK38" s="27">
        <f t="shared" ref="AK38:AK51" si="74">+AI38</f>
        <v>1</v>
      </c>
      <c r="AL38" s="29">
        <f t="shared" ref="AL38:AL51" si="75">AK38/1</f>
        <v>1</v>
      </c>
      <c r="AM38" s="19">
        <f t="shared" si="28"/>
        <v>1</v>
      </c>
      <c r="AN38" s="4" t="s">
        <v>38</v>
      </c>
      <c r="AO38" s="19">
        <f t="shared" si="28"/>
        <v>1</v>
      </c>
      <c r="AP38" s="4" t="s">
        <v>38</v>
      </c>
      <c r="AQ38" s="19">
        <f t="shared" ref="AQ38" si="76">IF(MID(TRIM(AR38),1,2)="no",0,1)</f>
        <v>1</v>
      </c>
      <c r="AR38" s="4" t="s">
        <v>38</v>
      </c>
      <c r="AS38" s="19">
        <f t="shared" ref="AS38" si="77">IF(MID(TRIM(AT38),1,2)="no",0,1)</f>
        <v>1</v>
      </c>
      <c r="AT38" s="4" t="s">
        <v>38</v>
      </c>
      <c r="AU38" s="19">
        <f t="shared" ref="AU38" si="78">IF(MID(TRIM(AV38),1,2)="no",0,1)</f>
        <v>1</v>
      </c>
      <c r="AV38" s="4" t="s">
        <v>38</v>
      </c>
      <c r="AW38" s="7">
        <f t="shared" si="57"/>
        <v>5</v>
      </c>
      <c r="AX38" s="29">
        <f t="shared" si="58"/>
        <v>1</v>
      </c>
      <c r="AY38" s="29">
        <f t="shared" si="20"/>
        <v>1</v>
      </c>
    </row>
    <row r="39" spans="1:51" ht="15" x14ac:dyDescent="0.2">
      <c r="A39" s="25">
        <v>35</v>
      </c>
      <c r="B39" s="38" t="s">
        <v>78</v>
      </c>
      <c r="C39" s="40" t="s">
        <v>77</v>
      </c>
      <c r="D39" s="3">
        <v>4</v>
      </c>
      <c r="E39" s="27">
        <f t="shared" si="0"/>
        <v>1</v>
      </c>
      <c r="F39" s="4" t="s">
        <v>38</v>
      </c>
      <c r="G39" s="27">
        <f t="shared" si="0"/>
        <v>1</v>
      </c>
      <c r="H39" s="4" t="s">
        <v>38</v>
      </c>
      <c r="I39" s="27">
        <f t="shared" si="0"/>
        <v>1</v>
      </c>
      <c r="J39" s="4" t="s">
        <v>38</v>
      </c>
      <c r="K39" s="27">
        <f t="shared" si="0"/>
        <v>1</v>
      </c>
      <c r="L39" s="4" t="s">
        <v>38</v>
      </c>
      <c r="M39" s="27">
        <f t="shared" si="1"/>
        <v>1</v>
      </c>
      <c r="N39" s="4" t="s">
        <v>38</v>
      </c>
      <c r="O39" s="27">
        <f t="shared" si="2"/>
        <v>1</v>
      </c>
      <c r="P39" s="4" t="s">
        <v>38</v>
      </c>
      <c r="Q39" s="27">
        <f t="shared" si="3"/>
        <v>1</v>
      </c>
      <c r="R39" s="4" t="s">
        <v>38</v>
      </c>
      <c r="S39" s="27">
        <f t="shared" si="4"/>
        <v>1</v>
      </c>
      <c r="T39" s="4" t="s">
        <v>38</v>
      </c>
      <c r="U39" s="27">
        <f t="shared" si="5"/>
        <v>1</v>
      </c>
      <c r="V39" s="4" t="s">
        <v>38</v>
      </c>
      <c r="W39" s="27">
        <f t="shared" si="6"/>
        <v>1</v>
      </c>
      <c r="X39" s="4" t="s">
        <v>38</v>
      </c>
      <c r="Y39" s="27">
        <f t="shared" si="7"/>
        <v>1</v>
      </c>
      <c r="Z39" s="4" t="s">
        <v>38</v>
      </c>
      <c r="AA39" s="37"/>
      <c r="AB39" s="5"/>
      <c r="AC39" s="37"/>
      <c r="AD39" s="5"/>
      <c r="AE39" s="27">
        <f t="shared" si="72"/>
        <v>11</v>
      </c>
      <c r="AF39" s="29">
        <f t="shared" si="73"/>
        <v>1</v>
      </c>
      <c r="AG39" s="5"/>
      <c r="AH39" s="5"/>
      <c r="AI39" s="27">
        <f t="shared" si="67"/>
        <v>1</v>
      </c>
      <c r="AJ39" s="28" t="s">
        <v>38</v>
      </c>
      <c r="AK39" s="27">
        <f t="shared" si="74"/>
        <v>1</v>
      </c>
      <c r="AL39" s="29">
        <f t="shared" si="75"/>
        <v>1</v>
      </c>
      <c r="AM39" s="19">
        <f t="shared" si="28"/>
        <v>1</v>
      </c>
      <c r="AN39" s="4" t="s">
        <v>38</v>
      </c>
      <c r="AO39" s="19">
        <f t="shared" si="28"/>
        <v>1</v>
      </c>
      <c r="AP39" s="4" t="s">
        <v>38</v>
      </c>
      <c r="AQ39" s="19">
        <f t="shared" ref="AQ39" si="79">IF(MID(TRIM(AR39),1,2)="no",0,1)</f>
        <v>1</v>
      </c>
      <c r="AR39" s="4" t="s">
        <v>38</v>
      </c>
      <c r="AS39" s="19">
        <f t="shared" ref="AS39" si="80">IF(MID(TRIM(AT39),1,2)="no",0,1)</f>
        <v>1</v>
      </c>
      <c r="AT39" s="4" t="s">
        <v>38</v>
      </c>
      <c r="AU39" s="19">
        <f t="shared" ref="AU39" si="81">IF(MID(TRIM(AV39),1,2)="no",0,1)</f>
        <v>1</v>
      </c>
      <c r="AV39" s="4" t="s">
        <v>38</v>
      </c>
      <c r="AW39" s="7">
        <f t="shared" si="57"/>
        <v>5</v>
      </c>
      <c r="AX39" s="29">
        <f t="shared" si="58"/>
        <v>1</v>
      </c>
      <c r="AY39" s="29">
        <f t="shared" si="20"/>
        <v>1</v>
      </c>
    </row>
    <row r="40" spans="1:51" ht="120" x14ac:dyDescent="0.2">
      <c r="A40" s="25">
        <v>36</v>
      </c>
      <c r="B40" s="38" t="s">
        <v>78</v>
      </c>
      <c r="C40" s="40" t="s">
        <v>311</v>
      </c>
      <c r="D40" s="3">
        <v>4</v>
      </c>
      <c r="E40" s="27">
        <f t="shared" si="0"/>
        <v>1</v>
      </c>
      <c r="F40" s="4" t="s">
        <v>38</v>
      </c>
      <c r="G40" s="27">
        <f t="shared" si="0"/>
        <v>1</v>
      </c>
      <c r="H40" s="4" t="s">
        <v>38</v>
      </c>
      <c r="I40" s="27">
        <f t="shared" si="0"/>
        <v>1</v>
      </c>
      <c r="J40" s="4" t="s">
        <v>38</v>
      </c>
      <c r="K40" s="27">
        <f t="shared" si="0"/>
        <v>1</v>
      </c>
      <c r="L40" s="4" t="s">
        <v>38</v>
      </c>
      <c r="M40" s="27">
        <f t="shared" si="1"/>
        <v>1</v>
      </c>
      <c r="N40" s="4" t="s">
        <v>38</v>
      </c>
      <c r="O40" s="27">
        <f t="shared" si="2"/>
        <v>1</v>
      </c>
      <c r="P40" s="4" t="s">
        <v>38</v>
      </c>
      <c r="Q40" s="27">
        <f t="shared" si="3"/>
        <v>1</v>
      </c>
      <c r="R40" s="4" t="s">
        <v>38</v>
      </c>
      <c r="S40" s="27">
        <f t="shared" si="4"/>
        <v>1</v>
      </c>
      <c r="T40" s="4" t="s">
        <v>38</v>
      </c>
      <c r="U40" s="27">
        <f t="shared" si="5"/>
        <v>1</v>
      </c>
      <c r="V40" s="4" t="s">
        <v>38</v>
      </c>
      <c r="W40" s="27">
        <f t="shared" si="6"/>
        <v>1</v>
      </c>
      <c r="X40" s="4" t="s">
        <v>38</v>
      </c>
      <c r="Y40" s="27">
        <f t="shared" si="7"/>
        <v>1</v>
      </c>
      <c r="Z40" s="4" t="s">
        <v>38</v>
      </c>
      <c r="AA40" s="37"/>
      <c r="AB40" s="5"/>
      <c r="AC40" s="37"/>
      <c r="AD40" s="5"/>
      <c r="AE40" s="27">
        <f t="shared" si="72"/>
        <v>11</v>
      </c>
      <c r="AF40" s="29">
        <f t="shared" si="73"/>
        <v>1</v>
      </c>
      <c r="AG40" s="5"/>
      <c r="AH40" s="5"/>
      <c r="AI40" s="27">
        <f t="shared" si="67"/>
        <v>1</v>
      </c>
      <c r="AJ40" s="28" t="s">
        <v>38</v>
      </c>
      <c r="AK40" s="27">
        <f t="shared" si="74"/>
        <v>1</v>
      </c>
      <c r="AL40" s="29">
        <f t="shared" si="75"/>
        <v>1</v>
      </c>
      <c r="AM40" s="19">
        <f t="shared" si="28"/>
        <v>1</v>
      </c>
      <c r="AN40" s="4" t="s">
        <v>38</v>
      </c>
      <c r="AO40" s="19">
        <f t="shared" si="28"/>
        <v>1</v>
      </c>
      <c r="AP40" s="4" t="s">
        <v>38</v>
      </c>
      <c r="AQ40" s="19">
        <f t="shared" ref="AQ40" si="82">IF(MID(TRIM(AR40),1,2)="no",0,1)</f>
        <v>1</v>
      </c>
      <c r="AR40" s="4" t="s">
        <v>38</v>
      </c>
      <c r="AS40" s="19">
        <f t="shared" ref="AS40" si="83">IF(MID(TRIM(AT40),1,2)="no",0,1)</f>
        <v>1</v>
      </c>
      <c r="AT40" s="4" t="s">
        <v>38</v>
      </c>
      <c r="AU40" s="19">
        <f t="shared" ref="AU40" si="84">IF(MID(TRIM(AV40),1,2)="no",0,1)</f>
        <v>1</v>
      </c>
      <c r="AV40" s="4" t="s">
        <v>38</v>
      </c>
      <c r="AW40" s="7">
        <f t="shared" si="57"/>
        <v>5</v>
      </c>
      <c r="AX40" s="29">
        <f t="shared" si="58"/>
        <v>1</v>
      </c>
      <c r="AY40" s="29">
        <f t="shared" si="20"/>
        <v>1</v>
      </c>
    </row>
    <row r="41" spans="1:51" ht="45" x14ac:dyDescent="0.2">
      <c r="A41" s="25">
        <v>37</v>
      </c>
      <c r="B41" s="38" t="s">
        <v>100</v>
      </c>
      <c r="C41" s="26" t="s">
        <v>79</v>
      </c>
      <c r="D41" s="3">
        <v>4</v>
      </c>
      <c r="E41" s="27">
        <f t="shared" si="0"/>
        <v>1</v>
      </c>
      <c r="F41" s="4" t="s">
        <v>38</v>
      </c>
      <c r="G41" s="27">
        <f t="shared" si="0"/>
        <v>1</v>
      </c>
      <c r="H41" s="4" t="s">
        <v>38</v>
      </c>
      <c r="I41" s="27">
        <f t="shared" si="0"/>
        <v>1</v>
      </c>
      <c r="J41" s="4" t="s">
        <v>38</v>
      </c>
      <c r="K41" s="27">
        <f t="shared" si="0"/>
        <v>1</v>
      </c>
      <c r="L41" s="4" t="s">
        <v>38</v>
      </c>
      <c r="M41" s="27">
        <f t="shared" si="1"/>
        <v>1</v>
      </c>
      <c r="N41" s="4" t="s">
        <v>38</v>
      </c>
      <c r="O41" s="27">
        <f t="shared" si="2"/>
        <v>1</v>
      </c>
      <c r="P41" s="4" t="s">
        <v>38</v>
      </c>
      <c r="Q41" s="27">
        <f t="shared" si="3"/>
        <v>1</v>
      </c>
      <c r="R41" s="4" t="s">
        <v>38</v>
      </c>
      <c r="S41" s="27">
        <f t="shared" si="4"/>
        <v>1</v>
      </c>
      <c r="T41" s="4" t="s">
        <v>38</v>
      </c>
      <c r="U41" s="27">
        <f t="shared" si="5"/>
        <v>1</v>
      </c>
      <c r="V41" s="4" t="s">
        <v>38</v>
      </c>
      <c r="W41" s="27">
        <f t="shared" si="6"/>
        <v>1</v>
      </c>
      <c r="X41" s="4" t="s">
        <v>38</v>
      </c>
      <c r="Y41" s="27">
        <f t="shared" si="7"/>
        <v>1</v>
      </c>
      <c r="Z41" s="4" t="s">
        <v>38</v>
      </c>
      <c r="AA41" s="37"/>
      <c r="AB41" s="5"/>
      <c r="AC41" s="37"/>
      <c r="AD41" s="5"/>
      <c r="AE41" s="27">
        <f t="shared" si="72"/>
        <v>11</v>
      </c>
      <c r="AF41" s="29">
        <f t="shared" si="73"/>
        <v>1</v>
      </c>
      <c r="AG41" s="5"/>
      <c r="AH41" s="5"/>
      <c r="AI41" s="27">
        <f t="shared" si="67"/>
        <v>1</v>
      </c>
      <c r="AJ41" s="28" t="s">
        <v>38</v>
      </c>
      <c r="AK41" s="27">
        <f t="shared" si="74"/>
        <v>1</v>
      </c>
      <c r="AL41" s="29">
        <f t="shared" si="75"/>
        <v>1</v>
      </c>
      <c r="AM41" s="19">
        <f t="shared" si="28"/>
        <v>1</v>
      </c>
      <c r="AN41" s="4" t="s">
        <v>38</v>
      </c>
      <c r="AO41" s="19">
        <f t="shared" si="28"/>
        <v>1</v>
      </c>
      <c r="AP41" s="4" t="s">
        <v>38</v>
      </c>
      <c r="AQ41" s="19">
        <f t="shared" ref="AQ41" si="85">IF(MID(TRIM(AR41),1,2)="no",0,1)</f>
        <v>1</v>
      </c>
      <c r="AR41" s="4" t="s">
        <v>38</v>
      </c>
      <c r="AS41" s="19">
        <f t="shared" ref="AS41" si="86">IF(MID(TRIM(AT41),1,2)="no",0,1)</f>
        <v>1</v>
      </c>
      <c r="AT41" s="4" t="s">
        <v>38</v>
      </c>
      <c r="AU41" s="19">
        <f t="shared" ref="AU41" si="87">IF(MID(TRIM(AV41),1,2)="no",0,1)</f>
        <v>1</v>
      </c>
      <c r="AV41" s="4" t="s">
        <v>38</v>
      </c>
      <c r="AW41" s="7">
        <f t="shared" si="57"/>
        <v>5</v>
      </c>
      <c r="AX41" s="29">
        <f t="shared" si="58"/>
        <v>1</v>
      </c>
      <c r="AY41" s="29">
        <f t="shared" si="20"/>
        <v>1</v>
      </c>
    </row>
    <row r="42" spans="1:51" ht="45" x14ac:dyDescent="0.2">
      <c r="A42" s="25">
        <v>38</v>
      </c>
      <c r="B42" s="38" t="s">
        <v>100</v>
      </c>
      <c r="C42" s="26" t="s">
        <v>80</v>
      </c>
      <c r="D42" s="3">
        <v>4</v>
      </c>
      <c r="E42" s="27">
        <f t="shared" si="0"/>
        <v>1</v>
      </c>
      <c r="F42" s="4" t="s">
        <v>38</v>
      </c>
      <c r="G42" s="27">
        <f t="shared" si="0"/>
        <v>1</v>
      </c>
      <c r="H42" s="4" t="s">
        <v>38</v>
      </c>
      <c r="I42" s="27">
        <f t="shared" si="0"/>
        <v>1</v>
      </c>
      <c r="J42" s="4" t="s">
        <v>38</v>
      </c>
      <c r="K42" s="27">
        <f t="shared" si="0"/>
        <v>1</v>
      </c>
      <c r="L42" s="4" t="s">
        <v>38</v>
      </c>
      <c r="M42" s="27">
        <f t="shared" si="1"/>
        <v>1</v>
      </c>
      <c r="N42" s="4" t="s">
        <v>38</v>
      </c>
      <c r="O42" s="27">
        <f t="shared" si="2"/>
        <v>1</v>
      </c>
      <c r="P42" s="4" t="s">
        <v>38</v>
      </c>
      <c r="Q42" s="27">
        <f t="shared" si="3"/>
        <v>1</v>
      </c>
      <c r="R42" s="4" t="s">
        <v>38</v>
      </c>
      <c r="S42" s="27">
        <f t="shared" si="4"/>
        <v>1</v>
      </c>
      <c r="T42" s="4" t="s">
        <v>38</v>
      </c>
      <c r="U42" s="27">
        <f t="shared" si="5"/>
        <v>1</v>
      </c>
      <c r="V42" s="4" t="s">
        <v>38</v>
      </c>
      <c r="W42" s="27">
        <f t="shared" si="6"/>
        <v>1</v>
      </c>
      <c r="X42" s="4" t="s">
        <v>38</v>
      </c>
      <c r="Y42" s="27">
        <f t="shared" si="7"/>
        <v>1</v>
      </c>
      <c r="Z42" s="4" t="s">
        <v>38</v>
      </c>
      <c r="AA42" s="37"/>
      <c r="AB42" s="5"/>
      <c r="AC42" s="37"/>
      <c r="AD42" s="5"/>
      <c r="AE42" s="27">
        <f t="shared" si="72"/>
        <v>11</v>
      </c>
      <c r="AF42" s="29">
        <f t="shared" si="73"/>
        <v>1</v>
      </c>
      <c r="AG42" s="5"/>
      <c r="AH42" s="5"/>
      <c r="AI42" s="27">
        <f t="shared" si="67"/>
        <v>1</v>
      </c>
      <c r="AJ42" s="28" t="s">
        <v>38</v>
      </c>
      <c r="AK42" s="27">
        <f t="shared" si="74"/>
        <v>1</v>
      </c>
      <c r="AL42" s="29">
        <f t="shared" si="75"/>
        <v>1</v>
      </c>
      <c r="AM42" s="19">
        <f t="shared" si="28"/>
        <v>1</v>
      </c>
      <c r="AN42" s="4" t="s">
        <v>38</v>
      </c>
      <c r="AO42" s="19">
        <f t="shared" si="28"/>
        <v>1</v>
      </c>
      <c r="AP42" s="4" t="s">
        <v>38</v>
      </c>
      <c r="AQ42" s="19">
        <f t="shared" ref="AQ42" si="88">IF(MID(TRIM(AR42),1,2)="no",0,1)</f>
        <v>1</v>
      </c>
      <c r="AR42" s="4" t="s">
        <v>38</v>
      </c>
      <c r="AS42" s="19">
        <f t="shared" ref="AS42" si="89">IF(MID(TRIM(AT42),1,2)="no",0,1)</f>
        <v>1</v>
      </c>
      <c r="AT42" s="4" t="s">
        <v>38</v>
      </c>
      <c r="AU42" s="19">
        <f t="shared" ref="AU42" si="90">IF(MID(TRIM(AV42),1,2)="no",0,1)</f>
        <v>1</v>
      </c>
      <c r="AV42" s="4" t="s">
        <v>38</v>
      </c>
      <c r="AW42" s="7">
        <f t="shared" si="57"/>
        <v>5</v>
      </c>
      <c r="AX42" s="29">
        <f t="shared" si="58"/>
        <v>1</v>
      </c>
      <c r="AY42" s="29">
        <f t="shared" si="20"/>
        <v>1</v>
      </c>
    </row>
    <row r="43" spans="1:51" ht="45" x14ac:dyDescent="0.2">
      <c r="A43" s="25">
        <v>39</v>
      </c>
      <c r="B43" s="38" t="s">
        <v>100</v>
      </c>
      <c r="C43" s="26" t="s">
        <v>81</v>
      </c>
      <c r="D43" s="3">
        <v>4</v>
      </c>
      <c r="E43" s="27">
        <f t="shared" si="0"/>
        <v>1</v>
      </c>
      <c r="F43" s="4" t="s">
        <v>38</v>
      </c>
      <c r="G43" s="27">
        <f t="shared" si="0"/>
        <v>1</v>
      </c>
      <c r="H43" s="4" t="s">
        <v>38</v>
      </c>
      <c r="I43" s="27">
        <f t="shared" si="0"/>
        <v>1</v>
      </c>
      <c r="J43" s="4" t="s">
        <v>38</v>
      </c>
      <c r="K43" s="27">
        <f t="shared" si="0"/>
        <v>1</v>
      </c>
      <c r="L43" s="4" t="s">
        <v>38</v>
      </c>
      <c r="M43" s="27">
        <f t="shared" si="1"/>
        <v>1</v>
      </c>
      <c r="N43" s="4" t="s">
        <v>38</v>
      </c>
      <c r="O43" s="27">
        <f t="shared" si="2"/>
        <v>1</v>
      </c>
      <c r="P43" s="4" t="s">
        <v>38</v>
      </c>
      <c r="Q43" s="27">
        <f t="shared" si="3"/>
        <v>1</v>
      </c>
      <c r="R43" s="4" t="s">
        <v>38</v>
      </c>
      <c r="S43" s="27">
        <f t="shared" si="4"/>
        <v>1</v>
      </c>
      <c r="T43" s="4" t="s">
        <v>38</v>
      </c>
      <c r="U43" s="27">
        <f t="shared" si="5"/>
        <v>1</v>
      </c>
      <c r="V43" s="4" t="s">
        <v>38</v>
      </c>
      <c r="W43" s="27">
        <f t="shared" si="6"/>
        <v>1</v>
      </c>
      <c r="X43" s="4" t="s">
        <v>38</v>
      </c>
      <c r="Y43" s="27">
        <f t="shared" si="7"/>
        <v>1</v>
      </c>
      <c r="Z43" s="4" t="s">
        <v>38</v>
      </c>
      <c r="AA43" s="37"/>
      <c r="AB43" s="5"/>
      <c r="AC43" s="37"/>
      <c r="AD43" s="5"/>
      <c r="AE43" s="27">
        <f t="shared" si="72"/>
        <v>11</v>
      </c>
      <c r="AF43" s="29">
        <f t="shared" si="73"/>
        <v>1</v>
      </c>
      <c r="AG43" s="5"/>
      <c r="AH43" s="5"/>
      <c r="AI43" s="27">
        <f t="shared" si="67"/>
        <v>1</v>
      </c>
      <c r="AJ43" s="28" t="s">
        <v>38</v>
      </c>
      <c r="AK43" s="27">
        <f t="shared" si="74"/>
        <v>1</v>
      </c>
      <c r="AL43" s="29">
        <f t="shared" si="75"/>
        <v>1</v>
      </c>
      <c r="AM43" s="19">
        <f t="shared" si="28"/>
        <v>1</v>
      </c>
      <c r="AN43" s="4" t="s">
        <v>38</v>
      </c>
      <c r="AO43" s="19">
        <f t="shared" si="28"/>
        <v>1</v>
      </c>
      <c r="AP43" s="4" t="s">
        <v>38</v>
      </c>
      <c r="AQ43" s="19">
        <f t="shared" ref="AQ43" si="91">IF(MID(TRIM(AR43),1,2)="no",0,1)</f>
        <v>1</v>
      </c>
      <c r="AR43" s="4" t="s">
        <v>38</v>
      </c>
      <c r="AS43" s="19">
        <f t="shared" ref="AS43" si="92">IF(MID(TRIM(AT43),1,2)="no",0,1)</f>
        <v>1</v>
      </c>
      <c r="AT43" s="4" t="s">
        <v>38</v>
      </c>
      <c r="AU43" s="19">
        <f t="shared" ref="AU43" si="93">IF(MID(TRIM(AV43),1,2)="no",0,1)</f>
        <v>1</v>
      </c>
      <c r="AV43" s="4" t="s">
        <v>38</v>
      </c>
      <c r="AW43" s="7">
        <f t="shared" si="57"/>
        <v>5</v>
      </c>
      <c r="AX43" s="29">
        <f t="shared" si="58"/>
        <v>1</v>
      </c>
      <c r="AY43" s="29">
        <f t="shared" si="20"/>
        <v>1</v>
      </c>
    </row>
    <row r="44" spans="1:51" ht="45" x14ac:dyDescent="0.2">
      <c r="A44" s="25">
        <v>40</v>
      </c>
      <c r="B44" s="38" t="s">
        <v>100</v>
      </c>
      <c r="C44" s="26" t="s">
        <v>82</v>
      </c>
      <c r="D44" s="3">
        <v>4</v>
      </c>
      <c r="E44" s="27">
        <f t="shared" si="0"/>
        <v>1</v>
      </c>
      <c r="F44" s="4" t="s">
        <v>38</v>
      </c>
      <c r="G44" s="27">
        <f t="shared" si="0"/>
        <v>1</v>
      </c>
      <c r="H44" s="4" t="s">
        <v>38</v>
      </c>
      <c r="I44" s="27">
        <f t="shared" si="0"/>
        <v>1</v>
      </c>
      <c r="J44" s="4" t="s">
        <v>38</v>
      </c>
      <c r="K44" s="27">
        <f t="shared" si="0"/>
        <v>1</v>
      </c>
      <c r="L44" s="4" t="s">
        <v>38</v>
      </c>
      <c r="M44" s="27">
        <f t="shared" si="1"/>
        <v>1</v>
      </c>
      <c r="N44" s="4" t="s">
        <v>38</v>
      </c>
      <c r="O44" s="27">
        <f t="shared" si="2"/>
        <v>1</v>
      </c>
      <c r="P44" s="4" t="s">
        <v>38</v>
      </c>
      <c r="Q44" s="27">
        <f t="shared" si="3"/>
        <v>1</v>
      </c>
      <c r="R44" s="4" t="s">
        <v>38</v>
      </c>
      <c r="S44" s="27">
        <f t="shared" si="4"/>
        <v>1</v>
      </c>
      <c r="T44" s="4" t="s">
        <v>38</v>
      </c>
      <c r="U44" s="27">
        <f t="shared" si="5"/>
        <v>1</v>
      </c>
      <c r="V44" s="4" t="s">
        <v>38</v>
      </c>
      <c r="W44" s="27">
        <f t="shared" si="6"/>
        <v>1</v>
      </c>
      <c r="X44" s="4" t="s">
        <v>38</v>
      </c>
      <c r="Y44" s="27">
        <f t="shared" si="7"/>
        <v>1</v>
      </c>
      <c r="Z44" s="4" t="s">
        <v>38</v>
      </c>
      <c r="AA44" s="37"/>
      <c r="AB44" s="5"/>
      <c r="AC44" s="37"/>
      <c r="AD44" s="5"/>
      <c r="AE44" s="27">
        <f t="shared" si="72"/>
        <v>11</v>
      </c>
      <c r="AF44" s="29">
        <f t="shared" si="73"/>
        <v>1</v>
      </c>
      <c r="AG44" s="5"/>
      <c r="AH44" s="5"/>
      <c r="AI44" s="27">
        <f t="shared" si="67"/>
        <v>1</v>
      </c>
      <c r="AJ44" s="28" t="s">
        <v>38</v>
      </c>
      <c r="AK44" s="27">
        <f t="shared" si="74"/>
        <v>1</v>
      </c>
      <c r="AL44" s="29">
        <f t="shared" si="75"/>
        <v>1</v>
      </c>
      <c r="AM44" s="19">
        <f t="shared" si="28"/>
        <v>1</v>
      </c>
      <c r="AN44" s="4" t="s">
        <v>38</v>
      </c>
      <c r="AO44" s="19">
        <f t="shared" si="28"/>
        <v>1</v>
      </c>
      <c r="AP44" s="4" t="s">
        <v>38</v>
      </c>
      <c r="AQ44" s="19">
        <f t="shared" ref="AQ44" si="94">IF(MID(TRIM(AR44),1,2)="no",0,1)</f>
        <v>1</v>
      </c>
      <c r="AR44" s="4" t="s">
        <v>38</v>
      </c>
      <c r="AS44" s="19">
        <f t="shared" ref="AS44" si="95">IF(MID(TRIM(AT44),1,2)="no",0,1)</f>
        <v>1</v>
      </c>
      <c r="AT44" s="4" t="s">
        <v>38</v>
      </c>
      <c r="AU44" s="19">
        <f t="shared" ref="AU44" si="96">IF(MID(TRIM(AV44),1,2)="no",0,1)</f>
        <v>1</v>
      </c>
      <c r="AV44" s="4" t="s">
        <v>38</v>
      </c>
      <c r="AW44" s="7">
        <f t="shared" si="57"/>
        <v>5</v>
      </c>
      <c r="AX44" s="29">
        <f t="shared" si="58"/>
        <v>1</v>
      </c>
      <c r="AY44" s="29">
        <f t="shared" si="20"/>
        <v>1</v>
      </c>
    </row>
    <row r="45" spans="1:51" ht="45" x14ac:dyDescent="0.2">
      <c r="A45" s="25">
        <v>41</v>
      </c>
      <c r="B45" s="38" t="s">
        <v>100</v>
      </c>
      <c r="C45" s="26" t="s">
        <v>83</v>
      </c>
      <c r="D45" s="3">
        <v>4</v>
      </c>
      <c r="E45" s="27">
        <f t="shared" si="0"/>
        <v>1</v>
      </c>
      <c r="F45" s="4" t="s">
        <v>38</v>
      </c>
      <c r="G45" s="27">
        <f t="shared" si="0"/>
        <v>1</v>
      </c>
      <c r="H45" s="4" t="s">
        <v>38</v>
      </c>
      <c r="I45" s="27">
        <f t="shared" si="0"/>
        <v>1</v>
      </c>
      <c r="J45" s="4" t="s">
        <v>38</v>
      </c>
      <c r="K45" s="27">
        <f t="shared" si="0"/>
        <v>1</v>
      </c>
      <c r="L45" s="4" t="s">
        <v>38</v>
      </c>
      <c r="M45" s="27">
        <f t="shared" si="1"/>
        <v>1</v>
      </c>
      <c r="N45" s="4" t="s">
        <v>38</v>
      </c>
      <c r="O45" s="27">
        <f t="shared" si="2"/>
        <v>1</v>
      </c>
      <c r="P45" s="4" t="s">
        <v>38</v>
      </c>
      <c r="Q45" s="27">
        <f t="shared" si="3"/>
        <v>1</v>
      </c>
      <c r="R45" s="4" t="s">
        <v>38</v>
      </c>
      <c r="S45" s="27">
        <f t="shared" si="4"/>
        <v>1</v>
      </c>
      <c r="T45" s="4" t="s">
        <v>38</v>
      </c>
      <c r="U45" s="27">
        <f t="shared" si="5"/>
        <v>1</v>
      </c>
      <c r="V45" s="4" t="s">
        <v>38</v>
      </c>
      <c r="W45" s="27">
        <f t="shared" si="6"/>
        <v>1</v>
      </c>
      <c r="X45" s="4" t="s">
        <v>38</v>
      </c>
      <c r="Y45" s="27">
        <f t="shared" si="7"/>
        <v>1</v>
      </c>
      <c r="Z45" s="4" t="s">
        <v>38</v>
      </c>
      <c r="AA45" s="37"/>
      <c r="AB45" s="5"/>
      <c r="AC45" s="37"/>
      <c r="AD45" s="5"/>
      <c r="AE45" s="27">
        <f t="shared" si="72"/>
        <v>11</v>
      </c>
      <c r="AF45" s="29">
        <f t="shared" si="73"/>
        <v>1</v>
      </c>
      <c r="AG45" s="5"/>
      <c r="AH45" s="5"/>
      <c r="AI45" s="27">
        <f t="shared" si="67"/>
        <v>1</v>
      </c>
      <c r="AJ45" s="28" t="s">
        <v>38</v>
      </c>
      <c r="AK45" s="27">
        <f t="shared" si="74"/>
        <v>1</v>
      </c>
      <c r="AL45" s="29">
        <f t="shared" si="75"/>
        <v>1</v>
      </c>
      <c r="AM45" s="19">
        <f t="shared" si="28"/>
        <v>1</v>
      </c>
      <c r="AN45" s="4" t="s">
        <v>38</v>
      </c>
      <c r="AO45" s="19">
        <f t="shared" si="28"/>
        <v>1</v>
      </c>
      <c r="AP45" s="4" t="s">
        <v>38</v>
      </c>
      <c r="AQ45" s="19">
        <f t="shared" ref="AQ45" si="97">IF(MID(TRIM(AR45),1,2)="no",0,1)</f>
        <v>1</v>
      </c>
      <c r="AR45" s="4" t="s">
        <v>38</v>
      </c>
      <c r="AS45" s="19">
        <f t="shared" ref="AS45" si="98">IF(MID(TRIM(AT45),1,2)="no",0,1)</f>
        <v>1</v>
      </c>
      <c r="AT45" s="4" t="s">
        <v>38</v>
      </c>
      <c r="AU45" s="19">
        <f t="shared" ref="AU45" si="99">IF(MID(TRIM(AV45),1,2)="no",0,1)</f>
        <v>1</v>
      </c>
      <c r="AV45" s="4" t="s">
        <v>38</v>
      </c>
      <c r="AW45" s="7">
        <f t="shared" si="57"/>
        <v>5</v>
      </c>
      <c r="AX45" s="29">
        <f t="shared" si="58"/>
        <v>1</v>
      </c>
      <c r="AY45" s="29">
        <f t="shared" si="20"/>
        <v>1</v>
      </c>
    </row>
    <row r="46" spans="1:51" ht="45" x14ac:dyDescent="0.2">
      <c r="A46" s="25">
        <v>42</v>
      </c>
      <c r="B46" s="38" t="s">
        <v>100</v>
      </c>
      <c r="C46" s="26" t="s">
        <v>84</v>
      </c>
      <c r="D46" s="3">
        <v>4</v>
      </c>
      <c r="E46" s="27">
        <f t="shared" si="0"/>
        <v>1</v>
      </c>
      <c r="F46" s="4" t="s">
        <v>38</v>
      </c>
      <c r="G46" s="27">
        <f t="shared" si="0"/>
        <v>1</v>
      </c>
      <c r="H46" s="4" t="s">
        <v>38</v>
      </c>
      <c r="I46" s="27">
        <f t="shared" si="0"/>
        <v>1</v>
      </c>
      <c r="J46" s="4" t="s">
        <v>38</v>
      </c>
      <c r="K46" s="27">
        <f t="shared" si="0"/>
        <v>1</v>
      </c>
      <c r="L46" s="4" t="s">
        <v>38</v>
      </c>
      <c r="M46" s="27">
        <f t="shared" si="1"/>
        <v>1</v>
      </c>
      <c r="N46" s="4" t="s">
        <v>38</v>
      </c>
      <c r="O46" s="27">
        <f t="shared" si="2"/>
        <v>1</v>
      </c>
      <c r="P46" s="4" t="s">
        <v>38</v>
      </c>
      <c r="Q46" s="27">
        <f t="shared" si="3"/>
        <v>1</v>
      </c>
      <c r="R46" s="4" t="s">
        <v>38</v>
      </c>
      <c r="S46" s="27">
        <f t="shared" si="4"/>
        <v>1</v>
      </c>
      <c r="T46" s="4" t="s">
        <v>38</v>
      </c>
      <c r="U46" s="27">
        <f t="shared" si="5"/>
        <v>1</v>
      </c>
      <c r="V46" s="4" t="s">
        <v>38</v>
      </c>
      <c r="W46" s="27">
        <f t="shared" si="6"/>
        <v>1</v>
      </c>
      <c r="X46" s="4" t="s">
        <v>38</v>
      </c>
      <c r="Y46" s="27">
        <f t="shared" si="7"/>
        <v>1</v>
      </c>
      <c r="Z46" s="4" t="s">
        <v>38</v>
      </c>
      <c r="AA46" s="37"/>
      <c r="AB46" s="5"/>
      <c r="AC46" s="37"/>
      <c r="AD46" s="5"/>
      <c r="AE46" s="27">
        <f t="shared" si="72"/>
        <v>11</v>
      </c>
      <c r="AF46" s="29">
        <f t="shared" si="73"/>
        <v>1</v>
      </c>
      <c r="AG46" s="5"/>
      <c r="AH46" s="5"/>
      <c r="AI46" s="27">
        <f t="shared" si="67"/>
        <v>1</v>
      </c>
      <c r="AJ46" s="28" t="s">
        <v>38</v>
      </c>
      <c r="AK46" s="27">
        <f t="shared" si="74"/>
        <v>1</v>
      </c>
      <c r="AL46" s="29">
        <f t="shared" si="75"/>
        <v>1</v>
      </c>
      <c r="AM46" s="19">
        <f t="shared" si="28"/>
        <v>1</v>
      </c>
      <c r="AN46" s="4" t="s">
        <v>38</v>
      </c>
      <c r="AO46" s="19">
        <f t="shared" si="28"/>
        <v>1</v>
      </c>
      <c r="AP46" s="4" t="s">
        <v>38</v>
      </c>
      <c r="AQ46" s="19">
        <f t="shared" ref="AQ46" si="100">IF(MID(TRIM(AR46),1,2)="no",0,1)</f>
        <v>1</v>
      </c>
      <c r="AR46" s="4" t="s">
        <v>38</v>
      </c>
      <c r="AS46" s="19">
        <f t="shared" ref="AS46" si="101">IF(MID(TRIM(AT46),1,2)="no",0,1)</f>
        <v>1</v>
      </c>
      <c r="AT46" s="4" t="s">
        <v>38</v>
      </c>
      <c r="AU46" s="19">
        <f t="shared" ref="AU46" si="102">IF(MID(TRIM(AV46),1,2)="no",0,1)</f>
        <v>1</v>
      </c>
      <c r="AV46" s="4" t="s">
        <v>38</v>
      </c>
      <c r="AW46" s="7">
        <f t="shared" si="57"/>
        <v>5</v>
      </c>
      <c r="AX46" s="29">
        <f t="shared" si="58"/>
        <v>1</v>
      </c>
      <c r="AY46" s="29">
        <f t="shared" si="20"/>
        <v>1</v>
      </c>
    </row>
    <row r="47" spans="1:51" ht="45" x14ac:dyDescent="0.2">
      <c r="A47" s="25">
        <v>43</v>
      </c>
      <c r="B47" s="38" t="s">
        <v>100</v>
      </c>
      <c r="C47" s="26" t="s">
        <v>85</v>
      </c>
      <c r="D47" s="3">
        <v>4</v>
      </c>
      <c r="E47" s="27">
        <f t="shared" si="0"/>
        <v>1</v>
      </c>
      <c r="F47" s="4" t="s">
        <v>38</v>
      </c>
      <c r="G47" s="27">
        <f t="shared" si="0"/>
        <v>1</v>
      </c>
      <c r="H47" s="4" t="s">
        <v>38</v>
      </c>
      <c r="I47" s="27">
        <f t="shared" si="0"/>
        <v>1</v>
      </c>
      <c r="J47" s="4" t="s">
        <v>38</v>
      </c>
      <c r="K47" s="27">
        <f t="shared" si="0"/>
        <v>1</v>
      </c>
      <c r="L47" s="4" t="s">
        <v>38</v>
      </c>
      <c r="M47" s="27">
        <f t="shared" si="1"/>
        <v>1</v>
      </c>
      <c r="N47" s="4" t="s">
        <v>38</v>
      </c>
      <c r="O47" s="27">
        <f t="shared" si="2"/>
        <v>1</v>
      </c>
      <c r="P47" s="4" t="s">
        <v>38</v>
      </c>
      <c r="Q47" s="27">
        <f t="shared" si="3"/>
        <v>1</v>
      </c>
      <c r="R47" s="4" t="s">
        <v>38</v>
      </c>
      <c r="S47" s="27">
        <f t="shared" si="4"/>
        <v>1</v>
      </c>
      <c r="T47" s="4" t="s">
        <v>38</v>
      </c>
      <c r="U47" s="27">
        <f t="shared" si="5"/>
        <v>1</v>
      </c>
      <c r="V47" s="4" t="s">
        <v>38</v>
      </c>
      <c r="W47" s="27">
        <f t="shared" si="6"/>
        <v>1</v>
      </c>
      <c r="X47" s="4" t="s">
        <v>38</v>
      </c>
      <c r="Y47" s="27">
        <f t="shared" si="7"/>
        <v>1</v>
      </c>
      <c r="Z47" s="4" t="s">
        <v>38</v>
      </c>
      <c r="AA47" s="37"/>
      <c r="AB47" s="5"/>
      <c r="AC47" s="37"/>
      <c r="AD47" s="5"/>
      <c r="AE47" s="27">
        <f t="shared" si="72"/>
        <v>11</v>
      </c>
      <c r="AF47" s="29">
        <f t="shared" si="73"/>
        <v>1</v>
      </c>
      <c r="AG47" s="5"/>
      <c r="AH47" s="5"/>
      <c r="AI47" s="27">
        <f t="shared" si="67"/>
        <v>1</v>
      </c>
      <c r="AJ47" s="28" t="s">
        <v>38</v>
      </c>
      <c r="AK47" s="27">
        <f t="shared" si="74"/>
        <v>1</v>
      </c>
      <c r="AL47" s="29">
        <f t="shared" si="75"/>
        <v>1</v>
      </c>
      <c r="AM47" s="19">
        <f t="shared" si="28"/>
        <v>1</v>
      </c>
      <c r="AN47" s="4" t="s">
        <v>38</v>
      </c>
      <c r="AO47" s="19">
        <f t="shared" si="28"/>
        <v>1</v>
      </c>
      <c r="AP47" s="4" t="s">
        <v>38</v>
      </c>
      <c r="AQ47" s="19">
        <f t="shared" ref="AQ47" si="103">IF(MID(TRIM(AR47),1,2)="no",0,1)</f>
        <v>1</v>
      </c>
      <c r="AR47" s="4" t="s">
        <v>38</v>
      </c>
      <c r="AS47" s="19">
        <f t="shared" ref="AS47" si="104">IF(MID(TRIM(AT47),1,2)="no",0,1)</f>
        <v>1</v>
      </c>
      <c r="AT47" s="4" t="s">
        <v>38</v>
      </c>
      <c r="AU47" s="19">
        <f t="shared" ref="AU47" si="105">IF(MID(TRIM(AV47),1,2)="no",0,1)</f>
        <v>1</v>
      </c>
      <c r="AV47" s="4" t="s">
        <v>38</v>
      </c>
      <c r="AW47" s="7">
        <f t="shared" si="57"/>
        <v>5</v>
      </c>
      <c r="AX47" s="29">
        <f t="shared" si="58"/>
        <v>1</v>
      </c>
      <c r="AY47" s="29">
        <f t="shared" si="20"/>
        <v>1</v>
      </c>
    </row>
    <row r="48" spans="1:51" ht="45" x14ac:dyDescent="0.2">
      <c r="A48" s="25">
        <v>44</v>
      </c>
      <c r="B48" s="38" t="s">
        <v>100</v>
      </c>
      <c r="C48" s="26" t="s">
        <v>86</v>
      </c>
      <c r="D48" s="3">
        <v>4</v>
      </c>
      <c r="E48" s="27">
        <f t="shared" si="0"/>
        <v>1</v>
      </c>
      <c r="F48" s="4" t="s">
        <v>38</v>
      </c>
      <c r="G48" s="27">
        <f t="shared" si="0"/>
        <v>1</v>
      </c>
      <c r="H48" s="4" t="s">
        <v>38</v>
      </c>
      <c r="I48" s="27">
        <f t="shared" si="0"/>
        <v>1</v>
      </c>
      <c r="J48" s="4" t="s">
        <v>38</v>
      </c>
      <c r="K48" s="27">
        <f t="shared" si="0"/>
        <v>1</v>
      </c>
      <c r="L48" s="4" t="s">
        <v>38</v>
      </c>
      <c r="M48" s="27">
        <f t="shared" si="1"/>
        <v>1</v>
      </c>
      <c r="N48" s="4" t="s">
        <v>38</v>
      </c>
      <c r="O48" s="27">
        <f t="shared" si="2"/>
        <v>1</v>
      </c>
      <c r="P48" s="4" t="s">
        <v>38</v>
      </c>
      <c r="Q48" s="27">
        <f t="shared" si="3"/>
        <v>1</v>
      </c>
      <c r="R48" s="4" t="s">
        <v>38</v>
      </c>
      <c r="S48" s="27">
        <f t="shared" si="4"/>
        <v>1</v>
      </c>
      <c r="T48" s="4" t="s">
        <v>38</v>
      </c>
      <c r="U48" s="27">
        <f t="shared" si="5"/>
        <v>1</v>
      </c>
      <c r="V48" s="4" t="s">
        <v>38</v>
      </c>
      <c r="W48" s="27">
        <f t="shared" si="6"/>
        <v>1</v>
      </c>
      <c r="X48" s="4" t="s">
        <v>38</v>
      </c>
      <c r="Y48" s="27">
        <f t="shared" si="7"/>
        <v>1</v>
      </c>
      <c r="Z48" s="4" t="s">
        <v>38</v>
      </c>
      <c r="AA48" s="37"/>
      <c r="AB48" s="5"/>
      <c r="AC48" s="37"/>
      <c r="AD48" s="5"/>
      <c r="AE48" s="27">
        <f t="shared" si="72"/>
        <v>11</v>
      </c>
      <c r="AF48" s="29">
        <f t="shared" si="73"/>
        <v>1</v>
      </c>
      <c r="AG48" s="5"/>
      <c r="AH48" s="5"/>
      <c r="AI48" s="27">
        <f t="shared" si="67"/>
        <v>1</v>
      </c>
      <c r="AJ48" s="28" t="s">
        <v>38</v>
      </c>
      <c r="AK48" s="27">
        <f t="shared" si="74"/>
        <v>1</v>
      </c>
      <c r="AL48" s="29">
        <f t="shared" si="75"/>
        <v>1</v>
      </c>
      <c r="AM48" s="19">
        <f t="shared" si="28"/>
        <v>1</v>
      </c>
      <c r="AN48" s="4" t="s">
        <v>38</v>
      </c>
      <c r="AO48" s="19">
        <f t="shared" si="28"/>
        <v>1</v>
      </c>
      <c r="AP48" s="4" t="s">
        <v>38</v>
      </c>
      <c r="AQ48" s="19">
        <f t="shared" ref="AQ48" si="106">IF(MID(TRIM(AR48),1,2)="no",0,1)</f>
        <v>1</v>
      </c>
      <c r="AR48" s="4" t="s">
        <v>38</v>
      </c>
      <c r="AS48" s="19">
        <f t="shared" ref="AS48" si="107">IF(MID(TRIM(AT48),1,2)="no",0,1)</f>
        <v>1</v>
      </c>
      <c r="AT48" s="4" t="s">
        <v>38</v>
      </c>
      <c r="AU48" s="19">
        <f t="shared" ref="AU48" si="108">IF(MID(TRIM(AV48),1,2)="no",0,1)</f>
        <v>1</v>
      </c>
      <c r="AV48" s="4" t="s">
        <v>38</v>
      </c>
      <c r="AW48" s="7">
        <f t="shared" si="57"/>
        <v>5</v>
      </c>
      <c r="AX48" s="29">
        <f t="shared" si="58"/>
        <v>1</v>
      </c>
      <c r="AY48" s="29">
        <f t="shared" si="20"/>
        <v>1</v>
      </c>
    </row>
    <row r="49" spans="1:51" ht="45" x14ac:dyDescent="0.2">
      <c r="A49" s="25">
        <v>45</v>
      </c>
      <c r="B49" s="38" t="s">
        <v>100</v>
      </c>
      <c r="C49" s="26" t="s">
        <v>87</v>
      </c>
      <c r="D49" s="3">
        <v>4</v>
      </c>
      <c r="E49" s="27">
        <f t="shared" si="0"/>
        <v>1</v>
      </c>
      <c r="F49" s="4" t="s">
        <v>38</v>
      </c>
      <c r="G49" s="27">
        <f t="shared" si="0"/>
        <v>1</v>
      </c>
      <c r="H49" s="4" t="s">
        <v>38</v>
      </c>
      <c r="I49" s="27">
        <f t="shared" si="0"/>
        <v>1</v>
      </c>
      <c r="J49" s="4" t="s">
        <v>38</v>
      </c>
      <c r="K49" s="27">
        <f t="shared" si="0"/>
        <v>1</v>
      </c>
      <c r="L49" s="4" t="s">
        <v>38</v>
      </c>
      <c r="M49" s="27">
        <f t="shared" si="1"/>
        <v>1</v>
      </c>
      <c r="N49" s="4" t="s">
        <v>38</v>
      </c>
      <c r="O49" s="27">
        <f t="shared" si="2"/>
        <v>1</v>
      </c>
      <c r="P49" s="4" t="s">
        <v>38</v>
      </c>
      <c r="Q49" s="27">
        <f t="shared" si="3"/>
        <v>1</v>
      </c>
      <c r="R49" s="4" t="s">
        <v>38</v>
      </c>
      <c r="S49" s="27">
        <f t="shared" si="4"/>
        <v>1</v>
      </c>
      <c r="T49" s="4" t="s">
        <v>38</v>
      </c>
      <c r="U49" s="27">
        <f t="shared" si="5"/>
        <v>1</v>
      </c>
      <c r="V49" s="4" t="s">
        <v>38</v>
      </c>
      <c r="W49" s="27">
        <f t="shared" si="6"/>
        <v>1</v>
      </c>
      <c r="X49" s="4" t="s">
        <v>38</v>
      </c>
      <c r="Y49" s="27">
        <f t="shared" si="7"/>
        <v>1</v>
      </c>
      <c r="Z49" s="4" t="s">
        <v>38</v>
      </c>
      <c r="AA49" s="37"/>
      <c r="AB49" s="5"/>
      <c r="AC49" s="37"/>
      <c r="AD49" s="5"/>
      <c r="AE49" s="27">
        <f t="shared" si="72"/>
        <v>11</v>
      </c>
      <c r="AF49" s="29">
        <f t="shared" si="73"/>
        <v>1</v>
      </c>
      <c r="AG49" s="5"/>
      <c r="AH49" s="5"/>
      <c r="AI49" s="27">
        <f t="shared" si="67"/>
        <v>1</v>
      </c>
      <c r="AJ49" s="28" t="s">
        <v>38</v>
      </c>
      <c r="AK49" s="27">
        <f t="shared" si="74"/>
        <v>1</v>
      </c>
      <c r="AL49" s="29">
        <f t="shared" si="75"/>
        <v>1</v>
      </c>
      <c r="AM49" s="19">
        <f t="shared" si="28"/>
        <v>1</v>
      </c>
      <c r="AN49" s="4" t="s">
        <v>38</v>
      </c>
      <c r="AO49" s="19">
        <f t="shared" si="28"/>
        <v>1</v>
      </c>
      <c r="AP49" s="4" t="s">
        <v>38</v>
      </c>
      <c r="AQ49" s="19">
        <f t="shared" ref="AQ49" si="109">IF(MID(TRIM(AR49),1,2)="no",0,1)</f>
        <v>1</v>
      </c>
      <c r="AR49" s="4" t="s">
        <v>38</v>
      </c>
      <c r="AS49" s="19">
        <f t="shared" ref="AS49" si="110">IF(MID(TRIM(AT49),1,2)="no",0,1)</f>
        <v>1</v>
      </c>
      <c r="AT49" s="4" t="s">
        <v>38</v>
      </c>
      <c r="AU49" s="19">
        <f t="shared" ref="AU49" si="111">IF(MID(TRIM(AV49),1,2)="no",0,1)</f>
        <v>1</v>
      </c>
      <c r="AV49" s="4" t="s">
        <v>38</v>
      </c>
      <c r="AW49" s="7">
        <f t="shared" si="57"/>
        <v>5</v>
      </c>
      <c r="AX49" s="29">
        <f t="shared" si="58"/>
        <v>1</v>
      </c>
      <c r="AY49" s="29">
        <f t="shared" si="20"/>
        <v>1</v>
      </c>
    </row>
    <row r="50" spans="1:51" ht="45" x14ac:dyDescent="0.2">
      <c r="A50" s="25">
        <v>46</v>
      </c>
      <c r="B50" s="38" t="s">
        <v>100</v>
      </c>
      <c r="C50" s="26" t="s">
        <v>88</v>
      </c>
      <c r="D50" s="3">
        <v>4</v>
      </c>
      <c r="E50" s="27">
        <f t="shared" si="0"/>
        <v>1</v>
      </c>
      <c r="F50" s="4" t="s">
        <v>38</v>
      </c>
      <c r="G50" s="27">
        <f t="shared" si="0"/>
        <v>1</v>
      </c>
      <c r="H50" s="4" t="s">
        <v>38</v>
      </c>
      <c r="I50" s="27">
        <f t="shared" si="0"/>
        <v>1</v>
      </c>
      <c r="J50" s="4" t="s">
        <v>38</v>
      </c>
      <c r="K50" s="27">
        <f t="shared" ref="K50:K68" si="112">IF(MID(TRIM(L50),1,2)="no",0,1)</f>
        <v>1</v>
      </c>
      <c r="L50" s="4" t="s">
        <v>38</v>
      </c>
      <c r="M50" s="27">
        <f t="shared" si="1"/>
        <v>1</v>
      </c>
      <c r="N50" s="4" t="s">
        <v>38</v>
      </c>
      <c r="O50" s="27">
        <f t="shared" si="2"/>
        <v>1</v>
      </c>
      <c r="P50" s="4" t="s">
        <v>38</v>
      </c>
      <c r="Q50" s="27">
        <f t="shared" si="3"/>
        <v>1</v>
      </c>
      <c r="R50" s="4" t="s">
        <v>38</v>
      </c>
      <c r="S50" s="27">
        <f t="shared" si="4"/>
        <v>1</v>
      </c>
      <c r="T50" s="4" t="s">
        <v>38</v>
      </c>
      <c r="U50" s="27">
        <f t="shared" si="5"/>
        <v>1</v>
      </c>
      <c r="V50" s="4" t="s">
        <v>38</v>
      </c>
      <c r="W50" s="27">
        <f t="shared" si="6"/>
        <v>1</v>
      </c>
      <c r="X50" s="4" t="s">
        <v>38</v>
      </c>
      <c r="Y50" s="27">
        <f t="shared" si="7"/>
        <v>1</v>
      </c>
      <c r="Z50" s="4" t="s">
        <v>38</v>
      </c>
      <c r="AA50" s="37"/>
      <c r="AB50" s="5"/>
      <c r="AC50" s="37"/>
      <c r="AD50" s="5"/>
      <c r="AE50" s="27">
        <f t="shared" si="72"/>
        <v>11</v>
      </c>
      <c r="AF50" s="29">
        <f t="shared" si="73"/>
        <v>1</v>
      </c>
      <c r="AG50" s="5"/>
      <c r="AH50" s="5"/>
      <c r="AI50" s="27">
        <f t="shared" si="67"/>
        <v>1</v>
      </c>
      <c r="AJ50" s="28" t="s">
        <v>38</v>
      </c>
      <c r="AK50" s="27">
        <f t="shared" si="74"/>
        <v>1</v>
      </c>
      <c r="AL50" s="29">
        <f t="shared" si="75"/>
        <v>1</v>
      </c>
      <c r="AM50" s="19">
        <f t="shared" si="28"/>
        <v>1</v>
      </c>
      <c r="AN50" s="4" t="s">
        <v>38</v>
      </c>
      <c r="AO50" s="19">
        <f t="shared" si="28"/>
        <v>1</v>
      </c>
      <c r="AP50" s="4" t="s">
        <v>38</v>
      </c>
      <c r="AQ50" s="19">
        <f t="shared" ref="AQ50" si="113">IF(MID(TRIM(AR50),1,2)="no",0,1)</f>
        <v>1</v>
      </c>
      <c r="AR50" s="4" t="s">
        <v>38</v>
      </c>
      <c r="AS50" s="19">
        <f t="shared" ref="AS50" si="114">IF(MID(TRIM(AT50),1,2)="no",0,1)</f>
        <v>1</v>
      </c>
      <c r="AT50" s="4" t="s">
        <v>38</v>
      </c>
      <c r="AU50" s="19">
        <f t="shared" ref="AU50" si="115">IF(MID(TRIM(AV50),1,2)="no",0,1)</f>
        <v>1</v>
      </c>
      <c r="AV50" s="4" t="s">
        <v>38</v>
      </c>
      <c r="AW50" s="7">
        <f t="shared" si="57"/>
        <v>5</v>
      </c>
      <c r="AX50" s="29">
        <f t="shared" si="58"/>
        <v>1</v>
      </c>
      <c r="AY50" s="29">
        <f t="shared" si="20"/>
        <v>1</v>
      </c>
    </row>
    <row r="51" spans="1:51" ht="45" x14ac:dyDescent="0.2">
      <c r="A51" s="25">
        <v>47</v>
      </c>
      <c r="B51" s="38" t="s">
        <v>100</v>
      </c>
      <c r="C51" s="26" t="s">
        <v>89</v>
      </c>
      <c r="D51" s="3">
        <v>4</v>
      </c>
      <c r="E51" s="27">
        <f t="shared" si="0"/>
        <v>1</v>
      </c>
      <c r="F51" s="4" t="s">
        <v>38</v>
      </c>
      <c r="G51" s="27">
        <f t="shared" si="0"/>
        <v>1</v>
      </c>
      <c r="H51" s="4" t="s">
        <v>38</v>
      </c>
      <c r="I51" s="27">
        <f t="shared" si="0"/>
        <v>1</v>
      </c>
      <c r="J51" s="4" t="s">
        <v>38</v>
      </c>
      <c r="K51" s="27">
        <f t="shared" si="112"/>
        <v>1</v>
      </c>
      <c r="L51" s="4" t="s">
        <v>38</v>
      </c>
      <c r="M51" s="27">
        <f t="shared" si="1"/>
        <v>1</v>
      </c>
      <c r="N51" s="4" t="s">
        <v>38</v>
      </c>
      <c r="O51" s="27">
        <f t="shared" si="2"/>
        <v>1</v>
      </c>
      <c r="P51" s="4" t="s">
        <v>38</v>
      </c>
      <c r="Q51" s="27">
        <f t="shared" si="3"/>
        <v>1</v>
      </c>
      <c r="R51" s="4" t="s">
        <v>38</v>
      </c>
      <c r="S51" s="27">
        <f t="shared" si="4"/>
        <v>1</v>
      </c>
      <c r="T51" s="4" t="s">
        <v>38</v>
      </c>
      <c r="U51" s="27">
        <f t="shared" si="5"/>
        <v>1</v>
      </c>
      <c r="V51" s="4" t="s">
        <v>38</v>
      </c>
      <c r="W51" s="27">
        <f t="shared" si="6"/>
        <v>1</v>
      </c>
      <c r="X51" s="4" t="s">
        <v>38</v>
      </c>
      <c r="Y51" s="27">
        <f t="shared" si="7"/>
        <v>1</v>
      </c>
      <c r="Z51" s="4" t="s">
        <v>38</v>
      </c>
      <c r="AA51" s="37"/>
      <c r="AB51" s="5"/>
      <c r="AC51" s="37"/>
      <c r="AD51" s="5"/>
      <c r="AE51" s="27">
        <f t="shared" si="72"/>
        <v>11</v>
      </c>
      <c r="AF51" s="29">
        <f t="shared" si="73"/>
        <v>1</v>
      </c>
      <c r="AG51" s="5"/>
      <c r="AH51" s="5"/>
      <c r="AI51" s="27">
        <f t="shared" si="67"/>
        <v>1</v>
      </c>
      <c r="AJ51" s="28" t="s">
        <v>38</v>
      </c>
      <c r="AK51" s="27">
        <f t="shared" si="74"/>
        <v>1</v>
      </c>
      <c r="AL51" s="29">
        <f t="shared" si="75"/>
        <v>1</v>
      </c>
      <c r="AM51" s="19">
        <f t="shared" si="28"/>
        <v>1</v>
      </c>
      <c r="AN51" s="4" t="s">
        <v>38</v>
      </c>
      <c r="AO51" s="19">
        <f t="shared" si="28"/>
        <v>1</v>
      </c>
      <c r="AP51" s="4" t="s">
        <v>38</v>
      </c>
      <c r="AQ51" s="19">
        <f t="shared" ref="AQ51" si="116">IF(MID(TRIM(AR51),1,2)="no",0,1)</f>
        <v>1</v>
      </c>
      <c r="AR51" s="4" t="s">
        <v>38</v>
      </c>
      <c r="AS51" s="19">
        <f t="shared" ref="AS51" si="117">IF(MID(TRIM(AT51),1,2)="no",0,1)</f>
        <v>1</v>
      </c>
      <c r="AT51" s="4" t="s">
        <v>38</v>
      </c>
      <c r="AU51" s="19">
        <f t="shared" ref="AU51" si="118">IF(MID(TRIM(AV51),1,2)="no",0,1)</f>
        <v>1</v>
      </c>
      <c r="AV51" s="4" t="s">
        <v>38</v>
      </c>
      <c r="AW51" s="7">
        <f t="shared" si="57"/>
        <v>5</v>
      </c>
      <c r="AX51" s="29">
        <f t="shared" si="58"/>
        <v>1</v>
      </c>
      <c r="AY51" s="29">
        <f t="shared" si="20"/>
        <v>1</v>
      </c>
    </row>
    <row r="52" spans="1:51" ht="45" x14ac:dyDescent="0.2">
      <c r="A52" s="25">
        <v>48</v>
      </c>
      <c r="B52" s="38" t="s">
        <v>100</v>
      </c>
      <c r="C52" s="32" t="s">
        <v>90</v>
      </c>
      <c r="D52" s="3">
        <v>3</v>
      </c>
      <c r="E52" s="27">
        <f t="shared" si="0"/>
        <v>1</v>
      </c>
      <c r="F52" s="4" t="s">
        <v>38</v>
      </c>
      <c r="G52" s="27">
        <f t="shared" si="0"/>
        <v>1</v>
      </c>
      <c r="H52" s="4" t="s">
        <v>38</v>
      </c>
      <c r="I52" s="27">
        <f t="shared" si="0"/>
        <v>1</v>
      </c>
      <c r="J52" s="4" t="s">
        <v>38</v>
      </c>
      <c r="K52" s="27">
        <f t="shared" si="112"/>
        <v>1</v>
      </c>
      <c r="L52" s="4" t="s">
        <v>38</v>
      </c>
      <c r="M52" s="27">
        <f t="shared" si="1"/>
        <v>1</v>
      </c>
      <c r="N52" s="4" t="s">
        <v>38</v>
      </c>
      <c r="O52" s="27">
        <f t="shared" si="2"/>
        <v>1</v>
      </c>
      <c r="P52" s="4" t="s">
        <v>38</v>
      </c>
      <c r="Q52" s="27">
        <f t="shared" si="3"/>
        <v>1</v>
      </c>
      <c r="R52" s="4" t="s">
        <v>38</v>
      </c>
      <c r="S52" s="27">
        <f t="shared" si="4"/>
        <v>1</v>
      </c>
      <c r="T52" s="4" t="s">
        <v>38</v>
      </c>
      <c r="U52" s="27">
        <f t="shared" si="5"/>
        <v>1</v>
      </c>
      <c r="V52" s="4" t="s">
        <v>38</v>
      </c>
      <c r="W52" s="27">
        <f t="shared" si="6"/>
        <v>1</v>
      </c>
      <c r="X52" s="4" t="s">
        <v>38</v>
      </c>
      <c r="Y52" s="27">
        <f t="shared" si="7"/>
        <v>1</v>
      </c>
      <c r="Z52" s="4" t="s">
        <v>38</v>
      </c>
      <c r="AA52" s="27">
        <f t="shared" si="8"/>
        <v>1</v>
      </c>
      <c r="AB52" s="3" t="s">
        <v>38</v>
      </c>
      <c r="AC52" s="27">
        <f t="shared" si="9"/>
        <v>1</v>
      </c>
      <c r="AD52" s="3" t="s">
        <v>38</v>
      </c>
      <c r="AE52" s="27">
        <f t="shared" ref="AE52" si="119">E52+G52+I52+K52+M52+O52+Q52+S52+U52+W52+Y52+AA52+AC52</f>
        <v>13</v>
      </c>
      <c r="AF52" s="29">
        <f>AE52/13</f>
        <v>1</v>
      </c>
      <c r="AG52" s="3">
        <f t="shared" ref="AG52" si="120">IF(MID(TRIM(AH52),1,2)="no",0,1)</f>
        <v>1</v>
      </c>
      <c r="AH52" s="4" t="s">
        <v>38</v>
      </c>
      <c r="AI52" s="3">
        <f t="shared" si="67"/>
        <v>1</v>
      </c>
      <c r="AJ52" s="4" t="s">
        <v>38</v>
      </c>
      <c r="AK52" s="3">
        <f t="shared" ref="AK52" si="121">+AG52+AI52</f>
        <v>2</v>
      </c>
      <c r="AL52" s="29">
        <f t="shared" ref="AL52" si="122">AK52/2</f>
        <v>1</v>
      </c>
      <c r="AM52" s="19">
        <f t="shared" si="28"/>
        <v>1</v>
      </c>
      <c r="AN52" s="4" t="s">
        <v>38</v>
      </c>
      <c r="AO52" s="19">
        <f t="shared" si="28"/>
        <v>1</v>
      </c>
      <c r="AP52" s="4" t="s">
        <v>38</v>
      </c>
      <c r="AQ52" s="19">
        <f t="shared" ref="AQ52" si="123">IF(MID(TRIM(AR52),1,2)="no",0,1)</f>
        <v>1</v>
      </c>
      <c r="AR52" s="4" t="s">
        <v>38</v>
      </c>
      <c r="AS52" s="19">
        <f t="shared" ref="AS52" si="124">IF(MID(TRIM(AT52),1,2)="no",0,1)</f>
        <v>1</v>
      </c>
      <c r="AT52" s="4" t="s">
        <v>38</v>
      </c>
      <c r="AU52" s="19">
        <f t="shared" ref="AU52" si="125">IF(MID(TRIM(AV52),1,2)="no",0,1)</f>
        <v>1</v>
      </c>
      <c r="AV52" s="4" t="s">
        <v>38</v>
      </c>
      <c r="AW52" s="7">
        <f t="shared" si="57"/>
        <v>5</v>
      </c>
      <c r="AX52" s="29">
        <f t="shared" si="58"/>
        <v>1</v>
      </c>
      <c r="AY52" s="29">
        <f>SUM(AF52+AL52+AX52)/3</f>
        <v>1</v>
      </c>
    </row>
    <row r="53" spans="1:51" ht="45" x14ac:dyDescent="0.2">
      <c r="A53" s="25">
        <v>49</v>
      </c>
      <c r="B53" s="38" t="s">
        <v>100</v>
      </c>
      <c r="C53" s="26" t="s">
        <v>91</v>
      </c>
      <c r="D53" s="3">
        <v>4</v>
      </c>
      <c r="E53" s="27">
        <f t="shared" si="0"/>
        <v>1</v>
      </c>
      <c r="F53" s="4" t="s">
        <v>38</v>
      </c>
      <c r="G53" s="27">
        <f t="shared" si="0"/>
        <v>1</v>
      </c>
      <c r="H53" s="4" t="s">
        <v>38</v>
      </c>
      <c r="I53" s="27">
        <f t="shared" si="0"/>
        <v>1</v>
      </c>
      <c r="J53" s="4" t="s">
        <v>38</v>
      </c>
      <c r="K53" s="27">
        <f t="shared" si="112"/>
        <v>1</v>
      </c>
      <c r="L53" s="4" t="s">
        <v>38</v>
      </c>
      <c r="M53" s="27">
        <f t="shared" si="1"/>
        <v>1</v>
      </c>
      <c r="N53" s="4" t="s">
        <v>38</v>
      </c>
      <c r="O53" s="27">
        <f t="shared" si="2"/>
        <v>1</v>
      </c>
      <c r="P53" s="4" t="s">
        <v>38</v>
      </c>
      <c r="Q53" s="27">
        <f t="shared" si="3"/>
        <v>1</v>
      </c>
      <c r="R53" s="4" t="s">
        <v>38</v>
      </c>
      <c r="S53" s="27">
        <f t="shared" si="4"/>
        <v>1</v>
      </c>
      <c r="T53" s="4" t="s">
        <v>38</v>
      </c>
      <c r="U53" s="27">
        <f t="shared" si="5"/>
        <v>1</v>
      </c>
      <c r="V53" s="4" t="s">
        <v>38</v>
      </c>
      <c r="W53" s="27">
        <f t="shared" si="6"/>
        <v>1</v>
      </c>
      <c r="X53" s="4" t="s">
        <v>38</v>
      </c>
      <c r="Y53" s="27">
        <f t="shared" si="7"/>
        <v>1</v>
      </c>
      <c r="Z53" s="4" t="s">
        <v>38</v>
      </c>
      <c r="AA53" s="37"/>
      <c r="AB53" s="5"/>
      <c r="AC53" s="37"/>
      <c r="AD53" s="5"/>
      <c r="AE53" s="27">
        <f t="shared" ref="AE53:AE58" si="126">E53+G53+I53+K53+M53+O53+Q53+S53+U53+W53+Y53</f>
        <v>11</v>
      </c>
      <c r="AF53" s="29">
        <f t="shared" ref="AF53:AF58" si="127">AE53/11</f>
        <v>1</v>
      </c>
      <c r="AG53" s="5"/>
      <c r="AH53" s="5"/>
      <c r="AI53" s="27">
        <f t="shared" si="67"/>
        <v>1</v>
      </c>
      <c r="AJ53" s="28" t="s">
        <v>38</v>
      </c>
      <c r="AK53" s="27">
        <f t="shared" ref="AK53:AK58" si="128">+AI53</f>
        <v>1</v>
      </c>
      <c r="AL53" s="29">
        <f t="shared" ref="AL53:AL58" si="129">AK53/1</f>
        <v>1</v>
      </c>
      <c r="AM53" s="19">
        <f t="shared" si="28"/>
        <v>1</v>
      </c>
      <c r="AN53" s="4" t="s">
        <v>38</v>
      </c>
      <c r="AO53" s="19">
        <f t="shared" si="28"/>
        <v>1</v>
      </c>
      <c r="AP53" s="4" t="s">
        <v>38</v>
      </c>
      <c r="AQ53" s="19">
        <f t="shared" ref="AQ53" si="130">IF(MID(TRIM(AR53),1,2)="no",0,1)</f>
        <v>1</v>
      </c>
      <c r="AR53" s="4" t="s">
        <v>38</v>
      </c>
      <c r="AS53" s="19">
        <f t="shared" ref="AS53" si="131">IF(MID(TRIM(AT53),1,2)="no",0,1)</f>
        <v>1</v>
      </c>
      <c r="AT53" s="4" t="s">
        <v>38</v>
      </c>
      <c r="AU53" s="19">
        <f t="shared" ref="AU53" si="132">IF(MID(TRIM(AV53),1,2)="no",0,1)</f>
        <v>1</v>
      </c>
      <c r="AV53" s="4" t="s">
        <v>38</v>
      </c>
      <c r="AW53" s="7">
        <f t="shared" si="57"/>
        <v>5</v>
      </c>
      <c r="AX53" s="29">
        <f t="shared" si="58"/>
        <v>1</v>
      </c>
      <c r="AY53" s="29">
        <f t="shared" si="20"/>
        <v>1</v>
      </c>
    </row>
    <row r="54" spans="1:51" ht="45" x14ac:dyDescent="0.2">
      <c r="A54" s="25">
        <v>50</v>
      </c>
      <c r="B54" s="38" t="s">
        <v>100</v>
      </c>
      <c r="C54" s="26" t="s">
        <v>92</v>
      </c>
      <c r="D54" s="2">
        <v>4</v>
      </c>
      <c r="E54" s="27">
        <f t="shared" si="0"/>
        <v>1</v>
      </c>
      <c r="F54" s="4" t="s">
        <v>38</v>
      </c>
      <c r="G54" s="27">
        <f t="shared" si="0"/>
        <v>1</v>
      </c>
      <c r="H54" s="4" t="s">
        <v>38</v>
      </c>
      <c r="I54" s="27">
        <f t="shared" si="0"/>
        <v>1</v>
      </c>
      <c r="J54" s="4" t="s">
        <v>38</v>
      </c>
      <c r="K54" s="27">
        <f t="shared" si="112"/>
        <v>1</v>
      </c>
      <c r="L54" s="4" t="s">
        <v>38</v>
      </c>
      <c r="M54" s="27">
        <f t="shared" si="1"/>
        <v>1</v>
      </c>
      <c r="N54" s="4" t="s">
        <v>38</v>
      </c>
      <c r="O54" s="27">
        <f t="shared" si="2"/>
        <v>1</v>
      </c>
      <c r="P54" s="4" t="s">
        <v>38</v>
      </c>
      <c r="Q54" s="27">
        <f t="shared" si="3"/>
        <v>1</v>
      </c>
      <c r="R54" s="4" t="s">
        <v>38</v>
      </c>
      <c r="S54" s="27">
        <f t="shared" si="4"/>
        <v>1</v>
      </c>
      <c r="T54" s="4" t="s">
        <v>38</v>
      </c>
      <c r="U54" s="27">
        <f t="shared" si="5"/>
        <v>1</v>
      </c>
      <c r="V54" s="4" t="s">
        <v>38</v>
      </c>
      <c r="W54" s="27">
        <f t="shared" si="6"/>
        <v>1</v>
      </c>
      <c r="X54" s="4" t="s">
        <v>38</v>
      </c>
      <c r="Y54" s="27">
        <f t="shared" si="7"/>
        <v>1</v>
      </c>
      <c r="Z54" s="4" t="s">
        <v>38</v>
      </c>
      <c r="AA54" s="37"/>
      <c r="AB54" s="5"/>
      <c r="AC54" s="37"/>
      <c r="AD54" s="5"/>
      <c r="AE54" s="27">
        <f t="shared" si="126"/>
        <v>11</v>
      </c>
      <c r="AF54" s="29">
        <f t="shared" si="127"/>
        <v>1</v>
      </c>
      <c r="AG54" s="5"/>
      <c r="AH54" s="5"/>
      <c r="AI54" s="27">
        <f t="shared" si="67"/>
        <v>1</v>
      </c>
      <c r="AJ54" s="28" t="s">
        <v>38</v>
      </c>
      <c r="AK54" s="27">
        <f t="shared" si="128"/>
        <v>1</v>
      </c>
      <c r="AL54" s="29">
        <f t="shared" si="129"/>
        <v>1</v>
      </c>
      <c r="AM54" s="19">
        <f t="shared" si="28"/>
        <v>1</v>
      </c>
      <c r="AN54" s="4" t="s">
        <v>38</v>
      </c>
      <c r="AO54" s="19">
        <f t="shared" si="28"/>
        <v>1</v>
      </c>
      <c r="AP54" s="4" t="s">
        <v>38</v>
      </c>
      <c r="AQ54" s="19">
        <f t="shared" ref="AQ54" si="133">IF(MID(TRIM(AR54),1,2)="no",0,1)</f>
        <v>1</v>
      </c>
      <c r="AR54" s="4" t="s">
        <v>38</v>
      </c>
      <c r="AS54" s="19">
        <f t="shared" ref="AS54" si="134">IF(MID(TRIM(AT54),1,2)="no",0,1)</f>
        <v>1</v>
      </c>
      <c r="AT54" s="4" t="s">
        <v>38</v>
      </c>
      <c r="AU54" s="19">
        <f t="shared" ref="AU54" si="135">IF(MID(TRIM(AV54),1,2)="no",0,1)</f>
        <v>1</v>
      </c>
      <c r="AV54" s="4" t="s">
        <v>38</v>
      </c>
      <c r="AW54" s="7">
        <f t="shared" si="57"/>
        <v>5</v>
      </c>
      <c r="AX54" s="29">
        <f t="shared" si="58"/>
        <v>1</v>
      </c>
      <c r="AY54" s="29">
        <f t="shared" si="20"/>
        <v>1</v>
      </c>
    </row>
    <row r="55" spans="1:51" ht="45" x14ac:dyDescent="0.2">
      <c r="A55" s="25">
        <v>51</v>
      </c>
      <c r="B55" s="38" t="s">
        <v>100</v>
      </c>
      <c r="C55" s="26" t="s">
        <v>93</v>
      </c>
      <c r="D55" s="3">
        <v>4</v>
      </c>
      <c r="E55" s="27">
        <f t="shared" si="0"/>
        <v>1</v>
      </c>
      <c r="F55" s="4" t="s">
        <v>38</v>
      </c>
      <c r="G55" s="27">
        <f t="shared" si="0"/>
        <v>1</v>
      </c>
      <c r="H55" s="4" t="s">
        <v>38</v>
      </c>
      <c r="I55" s="27">
        <f t="shared" si="0"/>
        <v>1</v>
      </c>
      <c r="J55" s="4" t="s">
        <v>38</v>
      </c>
      <c r="K55" s="27">
        <f t="shared" si="112"/>
        <v>1</v>
      </c>
      <c r="L55" s="4" t="s">
        <v>38</v>
      </c>
      <c r="M55" s="27">
        <f t="shared" si="1"/>
        <v>1</v>
      </c>
      <c r="N55" s="4" t="s">
        <v>38</v>
      </c>
      <c r="O55" s="27">
        <f t="shared" si="2"/>
        <v>1</v>
      </c>
      <c r="P55" s="4" t="s">
        <v>38</v>
      </c>
      <c r="Q55" s="27">
        <f t="shared" si="3"/>
        <v>1</v>
      </c>
      <c r="R55" s="4" t="s">
        <v>38</v>
      </c>
      <c r="S55" s="27">
        <f t="shared" si="4"/>
        <v>1</v>
      </c>
      <c r="T55" s="4" t="s">
        <v>38</v>
      </c>
      <c r="U55" s="27">
        <f t="shared" si="5"/>
        <v>1</v>
      </c>
      <c r="V55" s="4" t="s">
        <v>38</v>
      </c>
      <c r="W55" s="27">
        <f t="shared" si="6"/>
        <v>1</v>
      </c>
      <c r="X55" s="4" t="s">
        <v>38</v>
      </c>
      <c r="Y55" s="27">
        <f t="shared" si="7"/>
        <v>1</v>
      </c>
      <c r="Z55" s="4" t="s">
        <v>38</v>
      </c>
      <c r="AA55" s="37"/>
      <c r="AB55" s="5"/>
      <c r="AC55" s="37"/>
      <c r="AD55" s="5"/>
      <c r="AE55" s="27">
        <f t="shared" si="126"/>
        <v>11</v>
      </c>
      <c r="AF55" s="29">
        <f t="shared" si="127"/>
        <v>1</v>
      </c>
      <c r="AG55" s="5"/>
      <c r="AH55" s="5"/>
      <c r="AI55" s="27">
        <f t="shared" si="67"/>
        <v>1</v>
      </c>
      <c r="AJ55" s="28" t="s">
        <v>38</v>
      </c>
      <c r="AK55" s="27">
        <f t="shared" si="128"/>
        <v>1</v>
      </c>
      <c r="AL55" s="29">
        <f t="shared" si="129"/>
        <v>1</v>
      </c>
      <c r="AM55" s="19">
        <f t="shared" si="28"/>
        <v>1</v>
      </c>
      <c r="AN55" s="4" t="s">
        <v>38</v>
      </c>
      <c r="AO55" s="19">
        <f t="shared" si="28"/>
        <v>1</v>
      </c>
      <c r="AP55" s="4" t="s">
        <v>38</v>
      </c>
      <c r="AQ55" s="19">
        <f t="shared" ref="AQ55" si="136">IF(MID(TRIM(AR55),1,2)="no",0,1)</f>
        <v>1</v>
      </c>
      <c r="AR55" s="4" t="s">
        <v>38</v>
      </c>
      <c r="AS55" s="19">
        <f t="shared" ref="AS55" si="137">IF(MID(TRIM(AT55),1,2)="no",0,1)</f>
        <v>1</v>
      </c>
      <c r="AT55" s="4" t="s">
        <v>38</v>
      </c>
      <c r="AU55" s="19">
        <f t="shared" ref="AU55" si="138">IF(MID(TRIM(AV55),1,2)="no",0,1)</f>
        <v>1</v>
      </c>
      <c r="AV55" s="4" t="s">
        <v>38</v>
      </c>
      <c r="AW55" s="7">
        <f t="shared" si="57"/>
        <v>5</v>
      </c>
      <c r="AX55" s="29">
        <f t="shared" si="58"/>
        <v>1</v>
      </c>
      <c r="AY55" s="29">
        <f t="shared" si="20"/>
        <v>1</v>
      </c>
    </row>
    <row r="56" spans="1:51" ht="45" x14ac:dyDescent="0.2">
      <c r="A56" s="25">
        <v>52</v>
      </c>
      <c r="B56" s="38" t="s">
        <v>100</v>
      </c>
      <c r="C56" s="26" t="s">
        <v>94</v>
      </c>
      <c r="D56" s="3">
        <v>4</v>
      </c>
      <c r="E56" s="27">
        <f t="shared" si="0"/>
        <v>1</v>
      </c>
      <c r="F56" s="4" t="s">
        <v>38</v>
      </c>
      <c r="G56" s="27">
        <f t="shared" si="0"/>
        <v>1</v>
      </c>
      <c r="H56" s="4" t="s">
        <v>38</v>
      </c>
      <c r="I56" s="27">
        <f t="shared" si="0"/>
        <v>1</v>
      </c>
      <c r="J56" s="4" t="s">
        <v>38</v>
      </c>
      <c r="K56" s="27">
        <f t="shared" si="112"/>
        <v>1</v>
      </c>
      <c r="L56" s="4" t="s">
        <v>38</v>
      </c>
      <c r="M56" s="27">
        <f t="shared" si="1"/>
        <v>1</v>
      </c>
      <c r="N56" s="4" t="s">
        <v>38</v>
      </c>
      <c r="O56" s="27">
        <f t="shared" si="2"/>
        <v>1</v>
      </c>
      <c r="P56" s="4" t="s">
        <v>38</v>
      </c>
      <c r="Q56" s="27">
        <f t="shared" si="3"/>
        <v>1</v>
      </c>
      <c r="R56" s="4" t="s">
        <v>38</v>
      </c>
      <c r="S56" s="27">
        <f t="shared" si="4"/>
        <v>1</v>
      </c>
      <c r="T56" s="4" t="s">
        <v>38</v>
      </c>
      <c r="U56" s="27">
        <f t="shared" si="5"/>
        <v>1</v>
      </c>
      <c r="V56" s="4" t="s">
        <v>38</v>
      </c>
      <c r="W56" s="27">
        <f t="shared" si="6"/>
        <v>1</v>
      </c>
      <c r="X56" s="4" t="s">
        <v>38</v>
      </c>
      <c r="Y56" s="27">
        <f t="shared" si="7"/>
        <v>1</v>
      </c>
      <c r="Z56" s="4" t="s">
        <v>38</v>
      </c>
      <c r="AA56" s="37"/>
      <c r="AB56" s="5"/>
      <c r="AC56" s="37"/>
      <c r="AD56" s="5"/>
      <c r="AE56" s="27">
        <f t="shared" si="126"/>
        <v>11</v>
      </c>
      <c r="AF56" s="29">
        <f t="shared" si="127"/>
        <v>1</v>
      </c>
      <c r="AG56" s="5"/>
      <c r="AH56" s="5"/>
      <c r="AI56" s="27">
        <f t="shared" si="67"/>
        <v>1</v>
      </c>
      <c r="AJ56" s="28" t="s">
        <v>38</v>
      </c>
      <c r="AK56" s="27">
        <f t="shared" si="128"/>
        <v>1</v>
      </c>
      <c r="AL56" s="29">
        <f t="shared" si="129"/>
        <v>1</v>
      </c>
      <c r="AM56" s="19">
        <f t="shared" si="28"/>
        <v>1</v>
      </c>
      <c r="AN56" s="4" t="s">
        <v>38</v>
      </c>
      <c r="AO56" s="19">
        <f t="shared" si="28"/>
        <v>1</v>
      </c>
      <c r="AP56" s="4" t="s">
        <v>38</v>
      </c>
      <c r="AQ56" s="19">
        <f t="shared" ref="AQ56" si="139">IF(MID(TRIM(AR56),1,2)="no",0,1)</f>
        <v>1</v>
      </c>
      <c r="AR56" s="4" t="s">
        <v>38</v>
      </c>
      <c r="AS56" s="19">
        <f t="shared" ref="AS56" si="140">IF(MID(TRIM(AT56),1,2)="no",0,1)</f>
        <v>1</v>
      </c>
      <c r="AT56" s="4" t="s">
        <v>38</v>
      </c>
      <c r="AU56" s="19">
        <f t="shared" ref="AU56" si="141">IF(MID(TRIM(AV56),1,2)="no",0,1)</f>
        <v>1</v>
      </c>
      <c r="AV56" s="4" t="s">
        <v>38</v>
      </c>
      <c r="AW56" s="7">
        <f t="shared" si="57"/>
        <v>5</v>
      </c>
      <c r="AX56" s="29">
        <f t="shared" si="58"/>
        <v>1</v>
      </c>
      <c r="AY56" s="29">
        <f t="shared" si="20"/>
        <v>1</v>
      </c>
    </row>
    <row r="57" spans="1:51" ht="30" x14ac:dyDescent="0.2">
      <c r="A57" s="25">
        <v>53</v>
      </c>
      <c r="B57" s="38" t="s">
        <v>100</v>
      </c>
      <c r="C57" s="32" t="s">
        <v>95</v>
      </c>
      <c r="D57" s="3">
        <v>4</v>
      </c>
      <c r="E57" s="27">
        <f t="shared" si="0"/>
        <v>1</v>
      </c>
      <c r="F57" s="4" t="s">
        <v>38</v>
      </c>
      <c r="G57" s="27">
        <f t="shared" si="0"/>
        <v>1</v>
      </c>
      <c r="H57" s="4" t="s">
        <v>38</v>
      </c>
      <c r="I57" s="27">
        <f t="shared" si="0"/>
        <v>1</v>
      </c>
      <c r="J57" s="4" t="s">
        <v>38</v>
      </c>
      <c r="K57" s="27">
        <f t="shared" si="112"/>
        <v>1</v>
      </c>
      <c r="L57" s="4" t="s">
        <v>38</v>
      </c>
      <c r="M57" s="27">
        <f t="shared" si="1"/>
        <v>1</v>
      </c>
      <c r="N57" s="4" t="s">
        <v>38</v>
      </c>
      <c r="O57" s="27">
        <f t="shared" si="2"/>
        <v>1</v>
      </c>
      <c r="P57" s="4" t="s">
        <v>38</v>
      </c>
      <c r="Q57" s="27">
        <f t="shared" si="3"/>
        <v>1</v>
      </c>
      <c r="R57" s="4" t="s">
        <v>38</v>
      </c>
      <c r="S57" s="27">
        <f t="shared" si="4"/>
        <v>1</v>
      </c>
      <c r="T57" s="4" t="s">
        <v>38</v>
      </c>
      <c r="U57" s="27">
        <f t="shared" si="5"/>
        <v>1</v>
      </c>
      <c r="V57" s="4" t="s">
        <v>38</v>
      </c>
      <c r="W57" s="27">
        <f t="shared" si="6"/>
        <v>1</v>
      </c>
      <c r="X57" s="4" t="s">
        <v>38</v>
      </c>
      <c r="Y57" s="27">
        <f t="shared" si="7"/>
        <v>1</v>
      </c>
      <c r="Z57" s="4" t="s">
        <v>38</v>
      </c>
      <c r="AA57" s="37"/>
      <c r="AB57" s="5"/>
      <c r="AC57" s="37"/>
      <c r="AD57" s="5"/>
      <c r="AE57" s="27">
        <f t="shared" si="126"/>
        <v>11</v>
      </c>
      <c r="AF57" s="29">
        <f t="shared" si="127"/>
        <v>1</v>
      </c>
      <c r="AG57" s="5"/>
      <c r="AH57" s="5"/>
      <c r="AI57" s="27">
        <f t="shared" si="67"/>
        <v>1</v>
      </c>
      <c r="AJ57" s="28" t="s">
        <v>38</v>
      </c>
      <c r="AK57" s="27">
        <f t="shared" si="128"/>
        <v>1</v>
      </c>
      <c r="AL57" s="29">
        <f t="shared" si="129"/>
        <v>1</v>
      </c>
      <c r="AM57" s="19">
        <f t="shared" si="28"/>
        <v>1</v>
      </c>
      <c r="AN57" s="4" t="s">
        <v>38</v>
      </c>
      <c r="AO57" s="19">
        <f t="shared" si="28"/>
        <v>1</v>
      </c>
      <c r="AP57" s="4" t="s">
        <v>38</v>
      </c>
      <c r="AQ57" s="19">
        <f t="shared" ref="AQ57" si="142">IF(MID(TRIM(AR57),1,2)="no",0,1)</f>
        <v>1</v>
      </c>
      <c r="AR57" s="4" t="s">
        <v>38</v>
      </c>
      <c r="AS57" s="19">
        <f t="shared" ref="AS57" si="143">IF(MID(TRIM(AT57),1,2)="no",0,1)</f>
        <v>1</v>
      </c>
      <c r="AT57" s="4" t="s">
        <v>38</v>
      </c>
      <c r="AU57" s="19">
        <f t="shared" ref="AU57" si="144">IF(MID(TRIM(AV57),1,2)="no",0,1)</f>
        <v>1</v>
      </c>
      <c r="AV57" s="4" t="s">
        <v>38</v>
      </c>
      <c r="AW57" s="7">
        <f t="shared" si="57"/>
        <v>5</v>
      </c>
      <c r="AX57" s="29">
        <f t="shared" si="58"/>
        <v>1</v>
      </c>
      <c r="AY57" s="29">
        <f t="shared" si="20"/>
        <v>1</v>
      </c>
    </row>
    <row r="58" spans="1:51" ht="30" x14ac:dyDescent="0.2">
      <c r="A58" s="25">
        <v>54</v>
      </c>
      <c r="B58" s="38" t="s">
        <v>100</v>
      </c>
      <c r="C58" s="32" t="s">
        <v>96</v>
      </c>
      <c r="D58" s="3">
        <v>4</v>
      </c>
      <c r="E58" s="27">
        <f t="shared" si="0"/>
        <v>1</v>
      </c>
      <c r="F58" s="4" t="s">
        <v>38</v>
      </c>
      <c r="G58" s="27">
        <f t="shared" si="0"/>
        <v>1</v>
      </c>
      <c r="H58" s="4" t="s">
        <v>38</v>
      </c>
      <c r="I58" s="27">
        <f t="shared" si="0"/>
        <v>1</v>
      </c>
      <c r="J58" s="4" t="s">
        <v>38</v>
      </c>
      <c r="K58" s="27">
        <f t="shared" si="112"/>
        <v>1</v>
      </c>
      <c r="L58" s="4" t="s">
        <v>38</v>
      </c>
      <c r="M58" s="27">
        <f t="shared" si="1"/>
        <v>1</v>
      </c>
      <c r="N58" s="4" t="s">
        <v>38</v>
      </c>
      <c r="O58" s="27">
        <f t="shared" si="2"/>
        <v>1</v>
      </c>
      <c r="P58" s="4" t="s">
        <v>38</v>
      </c>
      <c r="Q58" s="27">
        <f t="shared" si="3"/>
        <v>1</v>
      </c>
      <c r="R58" s="4" t="s">
        <v>38</v>
      </c>
      <c r="S58" s="27">
        <f t="shared" si="4"/>
        <v>1</v>
      </c>
      <c r="T58" s="4" t="s">
        <v>38</v>
      </c>
      <c r="U58" s="27">
        <f t="shared" si="5"/>
        <v>1</v>
      </c>
      <c r="V58" s="4" t="s">
        <v>38</v>
      </c>
      <c r="W58" s="27">
        <f t="shared" si="6"/>
        <v>1</v>
      </c>
      <c r="X58" s="4" t="s">
        <v>38</v>
      </c>
      <c r="Y58" s="27">
        <f t="shared" si="7"/>
        <v>1</v>
      </c>
      <c r="Z58" s="4" t="s">
        <v>38</v>
      </c>
      <c r="AA58" s="37"/>
      <c r="AB58" s="5"/>
      <c r="AC58" s="37"/>
      <c r="AD58" s="5"/>
      <c r="AE58" s="27">
        <f t="shared" si="126"/>
        <v>11</v>
      </c>
      <c r="AF58" s="29">
        <f t="shared" si="127"/>
        <v>1</v>
      </c>
      <c r="AG58" s="5"/>
      <c r="AH58" s="5"/>
      <c r="AI58" s="27">
        <f t="shared" si="67"/>
        <v>1</v>
      </c>
      <c r="AJ58" s="28" t="s">
        <v>38</v>
      </c>
      <c r="AK58" s="27">
        <f t="shared" si="128"/>
        <v>1</v>
      </c>
      <c r="AL58" s="29">
        <f t="shared" si="129"/>
        <v>1</v>
      </c>
      <c r="AM58" s="19">
        <f t="shared" si="28"/>
        <v>1</v>
      </c>
      <c r="AN58" s="4" t="s">
        <v>38</v>
      </c>
      <c r="AO58" s="19">
        <f t="shared" si="28"/>
        <v>1</v>
      </c>
      <c r="AP58" s="4" t="s">
        <v>38</v>
      </c>
      <c r="AQ58" s="19">
        <f t="shared" ref="AQ58" si="145">IF(MID(TRIM(AR58),1,2)="no",0,1)</f>
        <v>1</v>
      </c>
      <c r="AR58" s="4" t="s">
        <v>38</v>
      </c>
      <c r="AS58" s="19">
        <f t="shared" ref="AS58" si="146">IF(MID(TRIM(AT58),1,2)="no",0,1)</f>
        <v>1</v>
      </c>
      <c r="AT58" s="4" t="s">
        <v>38</v>
      </c>
      <c r="AU58" s="19">
        <f t="shared" ref="AU58" si="147">IF(MID(TRIM(AV58),1,2)="no",0,1)</f>
        <v>1</v>
      </c>
      <c r="AV58" s="4" t="s">
        <v>38</v>
      </c>
      <c r="AW58" s="7">
        <f t="shared" si="57"/>
        <v>5</v>
      </c>
      <c r="AX58" s="29">
        <f t="shared" si="58"/>
        <v>1</v>
      </c>
      <c r="AY58" s="29">
        <f t="shared" si="20"/>
        <v>1</v>
      </c>
    </row>
    <row r="59" spans="1:51" ht="30" x14ac:dyDescent="0.2">
      <c r="A59" s="25">
        <v>55</v>
      </c>
      <c r="B59" s="38" t="s">
        <v>100</v>
      </c>
      <c r="C59" s="32" t="s">
        <v>97</v>
      </c>
      <c r="D59" s="3">
        <v>3</v>
      </c>
      <c r="E59" s="27">
        <f t="shared" si="0"/>
        <v>1</v>
      </c>
      <c r="F59" s="4" t="s">
        <v>38</v>
      </c>
      <c r="G59" s="27">
        <f t="shared" si="0"/>
        <v>1</v>
      </c>
      <c r="H59" s="4" t="s">
        <v>38</v>
      </c>
      <c r="I59" s="27">
        <f t="shared" si="0"/>
        <v>1</v>
      </c>
      <c r="J59" s="4" t="s">
        <v>38</v>
      </c>
      <c r="K59" s="27">
        <f t="shared" si="112"/>
        <v>1</v>
      </c>
      <c r="L59" s="4" t="s">
        <v>38</v>
      </c>
      <c r="M59" s="27">
        <f t="shared" si="1"/>
        <v>1</v>
      </c>
      <c r="N59" s="4" t="s">
        <v>38</v>
      </c>
      <c r="O59" s="27">
        <f t="shared" si="2"/>
        <v>1</v>
      </c>
      <c r="P59" s="4" t="s">
        <v>38</v>
      </c>
      <c r="Q59" s="27">
        <f t="shared" si="3"/>
        <v>1</v>
      </c>
      <c r="R59" s="4" t="s">
        <v>38</v>
      </c>
      <c r="S59" s="27">
        <f t="shared" si="4"/>
        <v>1</v>
      </c>
      <c r="T59" s="4" t="s">
        <v>38</v>
      </c>
      <c r="U59" s="27">
        <f t="shared" si="5"/>
        <v>1</v>
      </c>
      <c r="V59" s="4" t="s">
        <v>38</v>
      </c>
      <c r="W59" s="27">
        <f t="shared" si="6"/>
        <v>1</v>
      </c>
      <c r="X59" s="4" t="s">
        <v>38</v>
      </c>
      <c r="Y59" s="27">
        <f t="shared" si="7"/>
        <v>1</v>
      </c>
      <c r="Z59" s="4" t="s">
        <v>38</v>
      </c>
      <c r="AA59" s="27">
        <f t="shared" si="8"/>
        <v>1</v>
      </c>
      <c r="AB59" s="3" t="s">
        <v>38</v>
      </c>
      <c r="AC59" s="27">
        <f t="shared" si="9"/>
        <v>1</v>
      </c>
      <c r="AD59" s="3" t="s">
        <v>38</v>
      </c>
      <c r="AE59" s="27">
        <f t="shared" ref="AE59" si="148">E59+G59+I59+K59+M59+O59+Q59+S59+U59+W59+Y59+AA59+AC59</f>
        <v>13</v>
      </c>
      <c r="AF59" s="29">
        <f>AE59/13</f>
        <v>1</v>
      </c>
      <c r="AG59" s="3">
        <f t="shared" ref="AG59" si="149">IF(MID(TRIM(AH59),1,2)="no",0,1)</f>
        <v>1</v>
      </c>
      <c r="AH59" s="4" t="s">
        <v>38</v>
      </c>
      <c r="AI59" s="3">
        <f t="shared" si="67"/>
        <v>1</v>
      </c>
      <c r="AJ59" s="4" t="s">
        <v>38</v>
      </c>
      <c r="AK59" s="3">
        <f t="shared" ref="AK59" si="150">+AG59+AI59</f>
        <v>2</v>
      </c>
      <c r="AL59" s="29">
        <f t="shared" ref="AL59" si="151">AK59/2</f>
        <v>1</v>
      </c>
      <c r="AM59" s="19">
        <f t="shared" si="28"/>
        <v>1</v>
      </c>
      <c r="AN59" s="4" t="s">
        <v>38</v>
      </c>
      <c r="AO59" s="19">
        <f t="shared" si="28"/>
        <v>1</v>
      </c>
      <c r="AP59" s="4" t="s">
        <v>38</v>
      </c>
      <c r="AQ59" s="19">
        <f t="shared" ref="AQ59" si="152">IF(MID(TRIM(AR59),1,2)="no",0,1)</f>
        <v>1</v>
      </c>
      <c r="AR59" s="4" t="s">
        <v>38</v>
      </c>
      <c r="AS59" s="19">
        <f t="shared" ref="AS59" si="153">IF(MID(TRIM(AT59),1,2)="no",0,1)</f>
        <v>1</v>
      </c>
      <c r="AT59" s="4" t="s">
        <v>38</v>
      </c>
      <c r="AU59" s="19">
        <f t="shared" ref="AU59" si="154">IF(MID(TRIM(AV59),1,2)="no",0,1)</f>
        <v>1</v>
      </c>
      <c r="AV59" s="4" t="s">
        <v>38</v>
      </c>
      <c r="AW59" s="7">
        <f t="shared" si="57"/>
        <v>5</v>
      </c>
      <c r="AX59" s="29">
        <f t="shared" si="58"/>
        <v>1</v>
      </c>
      <c r="AY59" s="29">
        <f>SUM(AF59+AL59+AX59)/3</f>
        <v>1</v>
      </c>
    </row>
    <row r="60" spans="1:51" ht="30" x14ac:dyDescent="0.2">
      <c r="A60" s="25">
        <v>56</v>
      </c>
      <c r="B60" s="38" t="s">
        <v>100</v>
      </c>
      <c r="C60" s="32" t="s">
        <v>98</v>
      </c>
      <c r="D60" s="2">
        <v>4</v>
      </c>
      <c r="E60" s="27">
        <f t="shared" si="0"/>
        <v>1</v>
      </c>
      <c r="F60" s="8" t="s">
        <v>38</v>
      </c>
      <c r="G60" s="27">
        <f t="shared" si="0"/>
        <v>1</v>
      </c>
      <c r="H60" s="8" t="s">
        <v>38</v>
      </c>
      <c r="I60" s="27">
        <f t="shared" si="0"/>
        <v>1</v>
      </c>
      <c r="J60" s="8" t="s">
        <v>38</v>
      </c>
      <c r="K60" s="27">
        <f t="shared" si="112"/>
        <v>1</v>
      </c>
      <c r="L60" s="8" t="s">
        <v>38</v>
      </c>
      <c r="M60" s="27">
        <f t="shared" si="1"/>
        <v>1</v>
      </c>
      <c r="N60" s="8" t="s">
        <v>38</v>
      </c>
      <c r="O60" s="27">
        <f t="shared" si="2"/>
        <v>1</v>
      </c>
      <c r="P60" s="8" t="s">
        <v>38</v>
      </c>
      <c r="Q60" s="27">
        <f t="shared" si="3"/>
        <v>1</v>
      </c>
      <c r="R60" s="8" t="s">
        <v>38</v>
      </c>
      <c r="S60" s="27">
        <f t="shared" si="4"/>
        <v>1</v>
      </c>
      <c r="T60" s="8" t="s">
        <v>38</v>
      </c>
      <c r="U60" s="27">
        <f t="shared" si="5"/>
        <v>1</v>
      </c>
      <c r="V60" s="8" t="s">
        <v>38</v>
      </c>
      <c r="W60" s="27">
        <f t="shared" si="6"/>
        <v>1</v>
      </c>
      <c r="X60" s="8" t="s">
        <v>38</v>
      </c>
      <c r="Y60" s="27">
        <f t="shared" si="7"/>
        <v>1</v>
      </c>
      <c r="Z60" s="8" t="s">
        <v>38</v>
      </c>
      <c r="AA60" s="37"/>
      <c r="AB60" s="9"/>
      <c r="AC60" s="37"/>
      <c r="AD60" s="9"/>
      <c r="AE60" s="27">
        <f>E60+G60+I60+K60+M60+O60+Q60+S60+U60+W60+Y60</f>
        <v>11</v>
      </c>
      <c r="AF60" s="29">
        <f>AE60/11</f>
        <v>1</v>
      </c>
      <c r="AG60" s="9"/>
      <c r="AH60" s="9"/>
      <c r="AI60" s="27">
        <f t="shared" si="67"/>
        <v>1</v>
      </c>
      <c r="AJ60" s="28" t="s">
        <v>38</v>
      </c>
      <c r="AK60" s="27">
        <f>+AI60</f>
        <v>1</v>
      </c>
      <c r="AL60" s="29">
        <f>AK60/1</f>
        <v>1</v>
      </c>
      <c r="AM60" s="19">
        <f t="shared" si="28"/>
        <v>1</v>
      </c>
      <c r="AN60" s="8" t="s">
        <v>38</v>
      </c>
      <c r="AO60" s="19">
        <f t="shared" si="28"/>
        <v>1</v>
      </c>
      <c r="AP60" s="8" t="s">
        <v>38</v>
      </c>
      <c r="AQ60" s="19">
        <f t="shared" ref="AQ60" si="155">IF(MID(TRIM(AR60),1,2)="no",0,1)</f>
        <v>1</v>
      </c>
      <c r="AR60" s="8" t="s">
        <v>38</v>
      </c>
      <c r="AS60" s="19">
        <f t="shared" ref="AS60" si="156">IF(MID(TRIM(AT60),1,2)="no",0,1)</f>
        <v>1</v>
      </c>
      <c r="AT60" s="8" t="s">
        <v>38</v>
      </c>
      <c r="AU60" s="19">
        <f t="shared" ref="AU60" si="157">IF(MID(TRIM(AV60),1,2)="no",0,1)</f>
        <v>1</v>
      </c>
      <c r="AV60" s="8" t="s">
        <v>38</v>
      </c>
      <c r="AW60" s="10">
        <f>AM60+AO60+AQ60+AS60+AU60</f>
        <v>5</v>
      </c>
      <c r="AX60" s="29">
        <f>AW60/5</f>
        <v>1</v>
      </c>
      <c r="AY60" s="29">
        <f t="shared" si="20"/>
        <v>1</v>
      </c>
    </row>
    <row r="61" spans="1:51" ht="30" x14ac:dyDescent="0.2">
      <c r="A61" s="25">
        <v>57</v>
      </c>
      <c r="B61" s="38" t="s">
        <v>100</v>
      </c>
      <c r="C61" s="32" t="s">
        <v>99</v>
      </c>
      <c r="D61" s="11">
        <v>3</v>
      </c>
      <c r="E61" s="27">
        <f t="shared" si="0"/>
        <v>1</v>
      </c>
      <c r="F61" s="8" t="s">
        <v>38</v>
      </c>
      <c r="G61" s="27">
        <f t="shared" si="0"/>
        <v>1</v>
      </c>
      <c r="H61" s="8" t="s">
        <v>38</v>
      </c>
      <c r="I61" s="27">
        <f t="shared" si="0"/>
        <v>1</v>
      </c>
      <c r="J61" s="8" t="s">
        <v>38</v>
      </c>
      <c r="K61" s="27">
        <f t="shared" si="112"/>
        <v>1</v>
      </c>
      <c r="L61" s="8" t="s">
        <v>38</v>
      </c>
      <c r="M61" s="27">
        <f t="shared" si="1"/>
        <v>0</v>
      </c>
      <c r="N61" s="8" t="s">
        <v>39</v>
      </c>
      <c r="O61" s="27">
        <f t="shared" si="2"/>
        <v>1</v>
      </c>
      <c r="P61" s="8" t="s">
        <v>38</v>
      </c>
      <c r="Q61" s="27">
        <f t="shared" si="3"/>
        <v>0</v>
      </c>
      <c r="R61" s="8" t="s">
        <v>39</v>
      </c>
      <c r="S61" s="27">
        <f t="shared" si="4"/>
        <v>1</v>
      </c>
      <c r="T61" s="8" t="s">
        <v>38</v>
      </c>
      <c r="U61" s="27">
        <f t="shared" si="5"/>
        <v>1</v>
      </c>
      <c r="V61" s="8" t="s">
        <v>38</v>
      </c>
      <c r="W61" s="27">
        <f t="shared" si="6"/>
        <v>1</v>
      </c>
      <c r="X61" s="2" t="s">
        <v>38</v>
      </c>
      <c r="Y61" s="27">
        <f t="shared" si="7"/>
        <v>0</v>
      </c>
      <c r="Z61" s="8" t="s">
        <v>39</v>
      </c>
      <c r="AA61" s="27">
        <f t="shared" si="8"/>
        <v>1</v>
      </c>
      <c r="AB61" s="2" t="s">
        <v>38</v>
      </c>
      <c r="AC61" s="27">
        <f t="shared" si="9"/>
        <v>0</v>
      </c>
      <c r="AD61" s="2" t="s">
        <v>39</v>
      </c>
      <c r="AE61" s="27">
        <f t="shared" ref="AE61" si="158">E61+G61+I61+K61+M61+O61+Q61+S61+U61+W61+Y61+AA61+AC61</f>
        <v>9</v>
      </c>
      <c r="AF61" s="29">
        <f>AE61/13</f>
        <v>0.69230769230769229</v>
      </c>
      <c r="AG61" s="2">
        <f t="shared" ref="AG61" si="159">IF(MID(TRIM(AH61),1,2)="no",0,1)</f>
        <v>0</v>
      </c>
      <c r="AH61" s="8" t="s">
        <v>39</v>
      </c>
      <c r="AI61" s="2">
        <f>IF(MID(TRIM(AJ61),1,2)="no",0,1)</f>
        <v>1</v>
      </c>
      <c r="AJ61" s="8" t="s">
        <v>38</v>
      </c>
      <c r="AK61" s="2">
        <f>+AG61+AI61</f>
        <v>1</v>
      </c>
      <c r="AL61" s="29">
        <f t="shared" ref="AL61" si="160">AK61/2</f>
        <v>0.5</v>
      </c>
      <c r="AM61" s="19">
        <f t="shared" si="28"/>
        <v>1</v>
      </c>
      <c r="AN61" s="8" t="s">
        <v>38</v>
      </c>
      <c r="AO61" s="19">
        <f t="shared" si="28"/>
        <v>1</v>
      </c>
      <c r="AP61" s="8" t="s">
        <v>38</v>
      </c>
      <c r="AQ61" s="19">
        <f t="shared" ref="AQ61" si="161">IF(MID(TRIM(AR61),1,2)="no",0,1)</f>
        <v>1</v>
      </c>
      <c r="AR61" s="8" t="s">
        <v>38</v>
      </c>
      <c r="AS61" s="19">
        <f t="shared" ref="AS61" si="162">IF(MID(TRIM(AT61),1,2)="no",0,1)</f>
        <v>1</v>
      </c>
      <c r="AT61" s="8" t="s">
        <v>38</v>
      </c>
      <c r="AU61" s="19">
        <f t="shared" ref="AU61" si="163">IF(MID(TRIM(AV61),1,2)="no",0,1)</f>
        <v>0</v>
      </c>
      <c r="AV61" s="8" t="s">
        <v>39</v>
      </c>
      <c r="AW61" s="10">
        <f>AM61+AO61+AQ61+AS61+AU61</f>
        <v>4</v>
      </c>
      <c r="AX61" s="29">
        <f t="shared" ref="AX61" si="164">AW61/5</f>
        <v>0.8</v>
      </c>
      <c r="AY61" s="29">
        <f>SUM(AF61+AL61+AX61)/3</f>
        <v>0.66410256410256407</v>
      </c>
    </row>
    <row r="62" spans="1:51" ht="30" x14ac:dyDescent="0.2">
      <c r="A62" s="25">
        <v>58</v>
      </c>
      <c r="B62" s="38" t="s">
        <v>100</v>
      </c>
      <c r="C62" s="32" t="s">
        <v>316</v>
      </c>
      <c r="D62" s="3">
        <v>4</v>
      </c>
      <c r="E62" s="27">
        <f t="shared" si="0"/>
        <v>1</v>
      </c>
      <c r="F62" s="4" t="s">
        <v>38</v>
      </c>
      <c r="G62" s="27">
        <f t="shared" si="0"/>
        <v>1</v>
      </c>
      <c r="H62" s="4" t="s">
        <v>38</v>
      </c>
      <c r="I62" s="27">
        <f t="shared" si="0"/>
        <v>1</v>
      </c>
      <c r="J62" s="4" t="s">
        <v>38</v>
      </c>
      <c r="K62" s="27">
        <f t="shared" si="112"/>
        <v>1</v>
      </c>
      <c r="L62" s="4" t="s">
        <v>38</v>
      </c>
      <c r="M62" s="27">
        <f t="shared" si="1"/>
        <v>1</v>
      </c>
      <c r="N62" s="4" t="s">
        <v>38</v>
      </c>
      <c r="O62" s="27">
        <f t="shared" si="2"/>
        <v>1</v>
      </c>
      <c r="P62" s="4" t="s">
        <v>38</v>
      </c>
      <c r="Q62" s="27">
        <f t="shared" si="3"/>
        <v>1</v>
      </c>
      <c r="R62" s="4" t="s">
        <v>38</v>
      </c>
      <c r="S62" s="27">
        <f t="shared" si="4"/>
        <v>1</v>
      </c>
      <c r="T62" s="4" t="s">
        <v>38</v>
      </c>
      <c r="U62" s="27">
        <f t="shared" si="5"/>
        <v>1</v>
      </c>
      <c r="V62" s="4" t="s">
        <v>38</v>
      </c>
      <c r="W62" s="27">
        <f t="shared" si="6"/>
        <v>1</v>
      </c>
      <c r="X62" s="4" t="s">
        <v>38</v>
      </c>
      <c r="Y62" s="27">
        <f t="shared" si="7"/>
        <v>1</v>
      </c>
      <c r="Z62" s="4" t="s">
        <v>38</v>
      </c>
      <c r="AA62" s="37"/>
      <c r="AB62" s="5"/>
      <c r="AC62" s="37"/>
      <c r="AD62" s="5"/>
      <c r="AE62" s="27">
        <f t="shared" ref="AE62:AE64" si="165">E62+G62+I62+K62+M62+O62+Q62+S62+U62+W62+Y62</f>
        <v>11</v>
      </c>
      <c r="AF62" s="29">
        <f t="shared" ref="AF62:AF64" si="166">AE62/11</f>
        <v>1</v>
      </c>
      <c r="AG62" s="5"/>
      <c r="AH62" s="5"/>
      <c r="AI62" s="27">
        <f t="shared" ref="AI62:AI64" si="167">IF(MID(TRIM(AJ62),1,2)="no",0,1)</f>
        <v>1</v>
      </c>
      <c r="AJ62" s="28" t="s">
        <v>38</v>
      </c>
      <c r="AK62" s="27">
        <f t="shared" ref="AK62:AK64" si="168">+AI62</f>
        <v>1</v>
      </c>
      <c r="AL62" s="29">
        <f t="shared" ref="AL62:AL64" si="169">AK62/1</f>
        <v>1</v>
      </c>
      <c r="AM62" s="19">
        <f t="shared" si="28"/>
        <v>1</v>
      </c>
      <c r="AN62" s="4" t="s">
        <v>38</v>
      </c>
      <c r="AO62" s="19">
        <f t="shared" si="28"/>
        <v>1</v>
      </c>
      <c r="AP62" s="4" t="s">
        <v>38</v>
      </c>
      <c r="AQ62" s="19">
        <f t="shared" ref="AQ62" si="170">IF(MID(TRIM(AR62),1,2)="no",0,1)</f>
        <v>1</v>
      </c>
      <c r="AR62" s="4" t="s">
        <v>38</v>
      </c>
      <c r="AS62" s="19">
        <f t="shared" ref="AS62" si="171">IF(MID(TRIM(AT62),1,2)="no",0,1)</f>
        <v>1</v>
      </c>
      <c r="AT62" s="4" t="s">
        <v>38</v>
      </c>
      <c r="AU62" s="19">
        <f t="shared" ref="AU62" si="172">IF(MID(TRIM(AV62),1,2)="no",0,1)</f>
        <v>1</v>
      </c>
      <c r="AV62" s="4" t="s">
        <v>38</v>
      </c>
      <c r="AW62" s="7">
        <f t="shared" si="57"/>
        <v>5</v>
      </c>
      <c r="AX62" s="29">
        <f t="shared" si="58"/>
        <v>1</v>
      </c>
      <c r="AY62" s="29">
        <f t="shared" si="20"/>
        <v>1</v>
      </c>
    </row>
    <row r="63" spans="1:51" ht="30" x14ac:dyDescent="0.2">
      <c r="A63" s="25">
        <v>59</v>
      </c>
      <c r="B63" s="38" t="s">
        <v>106</v>
      </c>
      <c r="C63" s="40" t="s">
        <v>101</v>
      </c>
      <c r="D63" s="3">
        <v>4</v>
      </c>
      <c r="E63" s="27">
        <f t="shared" si="0"/>
        <v>1</v>
      </c>
      <c r="F63" s="3" t="s">
        <v>38</v>
      </c>
      <c r="G63" s="27">
        <f t="shared" si="0"/>
        <v>1</v>
      </c>
      <c r="H63" s="3" t="s">
        <v>38</v>
      </c>
      <c r="I63" s="27">
        <f t="shared" si="0"/>
        <v>1</v>
      </c>
      <c r="J63" s="3" t="s">
        <v>38</v>
      </c>
      <c r="K63" s="27">
        <f t="shared" si="112"/>
        <v>1</v>
      </c>
      <c r="L63" s="3" t="s">
        <v>38</v>
      </c>
      <c r="M63" s="27">
        <f t="shared" si="1"/>
        <v>1</v>
      </c>
      <c r="N63" s="3" t="s">
        <v>38</v>
      </c>
      <c r="O63" s="27">
        <f t="shared" si="2"/>
        <v>1</v>
      </c>
      <c r="P63" s="3" t="s">
        <v>38</v>
      </c>
      <c r="Q63" s="27">
        <f t="shared" si="3"/>
        <v>1</v>
      </c>
      <c r="R63" s="3" t="s">
        <v>38</v>
      </c>
      <c r="S63" s="27">
        <f t="shared" si="4"/>
        <v>1</v>
      </c>
      <c r="T63" s="3" t="s">
        <v>38</v>
      </c>
      <c r="U63" s="27">
        <f t="shared" si="5"/>
        <v>1</v>
      </c>
      <c r="V63" s="3" t="s">
        <v>38</v>
      </c>
      <c r="W63" s="27">
        <f t="shared" si="6"/>
        <v>1</v>
      </c>
      <c r="X63" s="3" t="s">
        <v>38</v>
      </c>
      <c r="Y63" s="27">
        <f t="shared" si="7"/>
        <v>1</v>
      </c>
      <c r="Z63" s="3" t="s">
        <v>38</v>
      </c>
      <c r="AA63" s="37"/>
      <c r="AB63" s="5"/>
      <c r="AC63" s="37"/>
      <c r="AD63" s="5"/>
      <c r="AE63" s="27">
        <f t="shared" si="165"/>
        <v>11</v>
      </c>
      <c r="AF63" s="29">
        <f t="shared" si="166"/>
        <v>1</v>
      </c>
      <c r="AG63" s="5"/>
      <c r="AH63" s="5"/>
      <c r="AI63" s="27">
        <f t="shared" si="167"/>
        <v>1</v>
      </c>
      <c r="AJ63" s="28" t="s">
        <v>38</v>
      </c>
      <c r="AK63" s="27">
        <f t="shared" si="168"/>
        <v>1</v>
      </c>
      <c r="AL63" s="29">
        <f t="shared" si="169"/>
        <v>1</v>
      </c>
      <c r="AM63" s="19">
        <f t="shared" si="28"/>
        <v>1</v>
      </c>
      <c r="AN63" s="3" t="s">
        <v>38</v>
      </c>
      <c r="AO63" s="19">
        <f t="shared" si="28"/>
        <v>1</v>
      </c>
      <c r="AP63" s="3" t="s">
        <v>38</v>
      </c>
      <c r="AQ63" s="19">
        <f t="shared" ref="AQ63" si="173">IF(MID(TRIM(AR63),1,2)="no",0,1)</f>
        <v>1</v>
      </c>
      <c r="AR63" s="3" t="s">
        <v>38</v>
      </c>
      <c r="AS63" s="19">
        <f t="shared" ref="AS63" si="174">IF(MID(TRIM(AT63),1,2)="no",0,1)</f>
        <v>1</v>
      </c>
      <c r="AT63" s="3" t="s">
        <v>38</v>
      </c>
      <c r="AU63" s="19">
        <f t="shared" ref="AU63" si="175">IF(MID(TRIM(AV63),1,2)="no",0,1)</f>
        <v>1</v>
      </c>
      <c r="AV63" s="3" t="s">
        <v>38</v>
      </c>
      <c r="AW63" s="7">
        <f t="shared" si="57"/>
        <v>5</v>
      </c>
      <c r="AX63" s="29">
        <f t="shared" si="58"/>
        <v>1</v>
      </c>
      <c r="AY63" s="29">
        <f t="shared" si="20"/>
        <v>1</v>
      </c>
    </row>
    <row r="64" spans="1:51" ht="30" x14ac:dyDescent="0.2">
      <c r="A64" s="25">
        <v>60</v>
      </c>
      <c r="B64" s="38" t="s">
        <v>106</v>
      </c>
      <c r="C64" s="40" t="s">
        <v>102</v>
      </c>
      <c r="D64" s="3">
        <v>4</v>
      </c>
      <c r="E64" s="27">
        <f t="shared" si="0"/>
        <v>1</v>
      </c>
      <c r="F64" s="3" t="s">
        <v>38</v>
      </c>
      <c r="G64" s="27">
        <f t="shared" si="0"/>
        <v>1</v>
      </c>
      <c r="H64" s="3" t="s">
        <v>38</v>
      </c>
      <c r="I64" s="27">
        <f t="shared" si="0"/>
        <v>1</v>
      </c>
      <c r="J64" s="3" t="s">
        <v>38</v>
      </c>
      <c r="K64" s="27">
        <f t="shared" si="112"/>
        <v>1</v>
      </c>
      <c r="L64" s="3" t="s">
        <v>38</v>
      </c>
      <c r="M64" s="27">
        <f t="shared" si="1"/>
        <v>1</v>
      </c>
      <c r="N64" s="3" t="s">
        <v>38</v>
      </c>
      <c r="O64" s="27">
        <f t="shared" si="2"/>
        <v>1</v>
      </c>
      <c r="P64" s="3" t="s">
        <v>38</v>
      </c>
      <c r="Q64" s="27">
        <f t="shared" si="3"/>
        <v>1</v>
      </c>
      <c r="R64" s="3" t="s">
        <v>38</v>
      </c>
      <c r="S64" s="27">
        <f t="shared" si="4"/>
        <v>1</v>
      </c>
      <c r="T64" s="3" t="s">
        <v>38</v>
      </c>
      <c r="U64" s="27">
        <f t="shared" si="5"/>
        <v>1</v>
      </c>
      <c r="V64" s="3" t="s">
        <v>38</v>
      </c>
      <c r="W64" s="27">
        <f t="shared" si="6"/>
        <v>1</v>
      </c>
      <c r="X64" s="3" t="s">
        <v>38</v>
      </c>
      <c r="Y64" s="27">
        <f t="shared" si="7"/>
        <v>1</v>
      </c>
      <c r="Z64" s="3" t="s">
        <v>38</v>
      </c>
      <c r="AA64" s="37"/>
      <c r="AB64" s="5"/>
      <c r="AC64" s="37"/>
      <c r="AD64" s="5"/>
      <c r="AE64" s="27">
        <f t="shared" si="165"/>
        <v>11</v>
      </c>
      <c r="AF64" s="29">
        <f t="shared" si="166"/>
        <v>1</v>
      </c>
      <c r="AG64" s="5"/>
      <c r="AH64" s="5"/>
      <c r="AI64" s="27">
        <f t="shared" si="167"/>
        <v>1</v>
      </c>
      <c r="AJ64" s="28" t="s">
        <v>38</v>
      </c>
      <c r="AK64" s="27">
        <f t="shared" si="168"/>
        <v>1</v>
      </c>
      <c r="AL64" s="29">
        <f t="shared" si="169"/>
        <v>1</v>
      </c>
      <c r="AM64" s="19">
        <f t="shared" si="28"/>
        <v>1</v>
      </c>
      <c r="AN64" s="3" t="s">
        <v>38</v>
      </c>
      <c r="AO64" s="19">
        <f t="shared" si="28"/>
        <v>1</v>
      </c>
      <c r="AP64" s="3" t="s">
        <v>38</v>
      </c>
      <c r="AQ64" s="19">
        <f t="shared" ref="AQ64" si="176">IF(MID(TRIM(AR64),1,2)="no",0,1)</f>
        <v>1</v>
      </c>
      <c r="AR64" s="3" t="s">
        <v>38</v>
      </c>
      <c r="AS64" s="19">
        <f t="shared" ref="AS64" si="177">IF(MID(TRIM(AT64),1,2)="no",0,1)</f>
        <v>1</v>
      </c>
      <c r="AT64" s="3" t="s">
        <v>38</v>
      </c>
      <c r="AU64" s="19">
        <f t="shared" ref="AU64" si="178">IF(MID(TRIM(AV64),1,2)="no",0,1)</f>
        <v>1</v>
      </c>
      <c r="AV64" s="3" t="s">
        <v>38</v>
      </c>
      <c r="AW64" s="7">
        <f t="shared" si="57"/>
        <v>5</v>
      </c>
      <c r="AX64" s="29">
        <f t="shared" si="58"/>
        <v>1</v>
      </c>
      <c r="AY64" s="29">
        <f t="shared" si="20"/>
        <v>1</v>
      </c>
    </row>
    <row r="65" spans="1:51" s="42" customFormat="1" ht="45" x14ac:dyDescent="0.2">
      <c r="A65" s="25">
        <v>61</v>
      </c>
      <c r="B65" s="41" t="s">
        <v>106</v>
      </c>
      <c r="C65" s="1" t="s">
        <v>103</v>
      </c>
      <c r="D65" s="2">
        <v>3</v>
      </c>
      <c r="E65" s="27">
        <f t="shared" si="0"/>
        <v>1</v>
      </c>
      <c r="F65" s="2" t="s">
        <v>38</v>
      </c>
      <c r="G65" s="27">
        <f t="shared" si="0"/>
        <v>1</v>
      </c>
      <c r="H65" s="2" t="s">
        <v>38</v>
      </c>
      <c r="I65" s="27">
        <f t="shared" si="0"/>
        <v>1</v>
      </c>
      <c r="J65" s="2" t="s">
        <v>38</v>
      </c>
      <c r="K65" s="27">
        <f t="shared" si="112"/>
        <v>1</v>
      </c>
      <c r="L65" s="2" t="s">
        <v>38</v>
      </c>
      <c r="M65" s="27">
        <f t="shared" si="1"/>
        <v>1</v>
      </c>
      <c r="N65" s="2" t="s">
        <v>38</v>
      </c>
      <c r="O65" s="27">
        <f t="shared" si="2"/>
        <v>1</v>
      </c>
      <c r="P65" s="2" t="s">
        <v>38</v>
      </c>
      <c r="Q65" s="27">
        <f t="shared" si="3"/>
        <v>1</v>
      </c>
      <c r="R65" s="2" t="s">
        <v>38</v>
      </c>
      <c r="S65" s="27">
        <f t="shared" si="4"/>
        <v>1</v>
      </c>
      <c r="T65" s="2" t="s">
        <v>38</v>
      </c>
      <c r="U65" s="27">
        <f t="shared" si="5"/>
        <v>1</v>
      </c>
      <c r="V65" s="2" t="s">
        <v>38</v>
      </c>
      <c r="W65" s="27">
        <f t="shared" si="6"/>
        <v>1</v>
      </c>
      <c r="X65" s="2" t="s">
        <v>38</v>
      </c>
      <c r="Y65" s="27">
        <f t="shared" si="7"/>
        <v>1</v>
      </c>
      <c r="Z65" s="2" t="s">
        <v>38</v>
      </c>
      <c r="AA65" s="27">
        <f t="shared" si="8"/>
        <v>1</v>
      </c>
      <c r="AB65" s="2" t="s">
        <v>38</v>
      </c>
      <c r="AC65" s="27">
        <f t="shared" si="9"/>
        <v>1</v>
      </c>
      <c r="AD65" s="2" t="s">
        <v>38</v>
      </c>
      <c r="AE65" s="27">
        <f t="shared" ref="AE65:AE68" si="179">E65+G65+I65+K65+M65+O65+Q65+S65+U65+W65+Y65+AA65+AC65</f>
        <v>13</v>
      </c>
      <c r="AF65" s="29">
        <f t="shared" ref="AF65:AF68" si="180">AE65/13</f>
        <v>1</v>
      </c>
      <c r="AG65" s="2">
        <f t="shared" ref="AG65:AG68" si="181">IF(MID(TRIM(AH65),1,2)="no",0,1)</f>
        <v>1</v>
      </c>
      <c r="AH65" s="8" t="s">
        <v>38</v>
      </c>
      <c r="AI65" s="2">
        <f t="shared" ref="AI65:AI126" si="182">IF(MID(TRIM(AJ65),1,2)="no",0,1)</f>
        <v>1</v>
      </c>
      <c r="AJ65" s="8" t="s">
        <v>38</v>
      </c>
      <c r="AK65" s="2">
        <f>+AI65+AG65</f>
        <v>2</v>
      </c>
      <c r="AL65" s="29">
        <f>AK65/2</f>
        <v>1</v>
      </c>
      <c r="AM65" s="19">
        <f t="shared" si="28"/>
        <v>1</v>
      </c>
      <c r="AN65" s="2" t="s">
        <v>38</v>
      </c>
      <c r="AO65" s="19">
        <f t="shared" si="28"/>
        <v>1</v>
      </c>
      <c r="AP65" s="2" t="s">
        <v>38</v>
      </c>
      <c r="AQ65" s="19">
        <f t="shared" ref="AQ65" si="183">IF(MID(TRIM(AR65),1,2)="no",0,1)</f>
        <v>1</v>
      </c>
      <c r="AR65" s="2" t="s">
        <v>38</v>
      </c>
      <c r="AS65" s="19">
        <f t="shared" ref="AS65" si="184">IF(MID(TRIM(AT65),1,2)="no",0,1)</f>
        <v>1</v>
      </c>
      <c r="AT65" s="2" t="s">
        <v>38</v>
      </c>
      <c r="AU65" s="19">
        <f t="shared" ref="AU65" si="185">IF(MID(TRIM(AV65),1,2)="no",0,1)</f>
        <v>1</v>
      </c>
      <c r="AV65" s="2" t="s">
        <v>38</v>
      </c>
      <c r="AW65" s="10">
        <f t="shared" si="57"/>
        <v>5</v>
      </c>
      <c r="AX65" s="29">
        <f t="shared" si="58"/>
        <v>1</v>
      </c>
      <c r="AY65" s="29">
        <f t="shared" si="20"/>
        <v>1</v>
      </c>
    </row>
    <row r="66" spans="1:51" ht="30" x14ac:dyDescent="0.2">
      <c r="A66" s="25">
        <v>62</v>
      </c>
      <c r="B66" s="38" t="s">
        <v>106</v>
      </c>
      <c r="C66" s="40" t="s">
        <v>104</v>
      </c>
      <c r="D66" s="3">
        <v>3</v>
      </c>
      <c r="E66" s="27">
        <f t="shared" si="0"/>
        <v>1</v>
      </c>
      <c r="F66" s="3" t="s">
        <v>38</v>
      </c>
      <c r="G66" s="27">
        <f t="shared" si="0"/>
        <v>1</v>
      </c>
      <c r="H66" s="3" t="s">
        <v>38</v>
      </c>
      <c r="I66" s="27">
        <f t="shared" si="0"/>
        <v>1</v>
      </c>
      <c r="J66" s="3" t="s">
        <v>38</v>
      </c>
      <c r="K66" s="27">
        <f t="shared" si="112"/>
        <v>1</v>
      </c>
      <c r="L66" s="3" t="s">
        <v>38</v>
      </c>
      <c r="M66" s="27">
        <f t="shared" si="1"/>
        <v>1</v>
      </c>
      <c r="N66" s="3" t="s">
        <v>38</v>
      </c>
      <c r="O66" s="27">
        <f t="shared" si="2"/>
        <v>1</v>
      </c>
      <c r="P66" s="3" t="s">
        <v>38</v>
      </c>
      <c r="Q66" s="27">
        <f t="shared" si="3"/>
        <v>1</v>
      </c>
      <c r="R66" s="3" t="s">
        <v>38</v>
      </c>
      <c r="S66" s="27">
        <f t="shared" si="4"/>
        <v>1</v>
      </c>
      <c r="T66" s="3" t="s">
        <v>38</v>
      </c>
      <c r="U66" s="27">
        <f t="shared" si="5"/>
        <v>1</v>
      </c>
      <c r="V66" s="3" t="s">
        <v>38</v>
      </c>
      <c r="W66" s="27">
        <f t="shared" si="6"/>
        <v>1</v>
      </c>
      <c r="X66" s="3" t="s">
        <v>38</v>
      </c>
      <c r="Y66" s="27">
        <f t="shared" si="7"/>
        <v>1</v>
      </c>
      <c r="Z66" s="3" t="s">
        <v>38</v>
      </c>
      <c r="AA66" s="27">
        <f t="shared" si="8"/>
        <v>1</v>
      </c>
      <c r="AB66" s="3" t="s">
        <v>38</v>
      </c>
      <c r="AC66" s="27">
        <f t="shared" si="9"/>
        <v>1</v>
      </c>
      <c r="AD66" s="3" t="s">
        <v>38</v>
      </c>
      <c r="AE66" s="27">
        <f t="shared" si="179"/>
        <v>13</v>
      </c>
      <c r="AF66" s="29">
        <f t="shared" si="180"/>
        <v>1</v>
      </c>
      <c r="AG66" s="3">
        <f t="shared" si="181"/>
        <v>1</v>
      </c>
      <c r="AH66" s="4" t="s">
        <v>38</v>
      </c>
      <c r="AI66" s="3">
        <f t="shared" si="182"/>
        <v>1</v>
      </c>
      <c r="AJ66" s="4" t="s">
        <v>38</v>
      </c>
      <c r="AK66" s="3">
        <f t="shared" ref="AK66:AK68" si="186">+AG66+AI66</f>
        <v>2</v>
      </c>
      <c r="AL66" s="29">
        <f t="shared" ref="AL66:AL68" si="187">AK66/2</f>
        <v>1</v>
      </c>
      <c r="AM66" s="19">
        <f t="shared" si="28"/>
        <v>1</v>
      </c>
      <c r="AN66" s="3" t="s">
        <v>38</v>
      </c>
      <c r="AO66" s="19">
        <f t="shared" si="28"/>
        <v>1</v>
      </c>
      <c r="AP66" s="3" t="s">
        <v>38</v>
      </c>
      <c r="AQ66" s="19">
        <f t="shared" ref="AQ66" si="188">IF(MID(TRIM(AR66),1,2)="no",0,1)</f>
        <v>1</v>
      </c>
      <c r="AR66" s="3" t="s">
        <v>38</v>
      </c>
      <c r="AS66" s="19">
        <f t="shared" ref="AS66" si="189">IF(MID(TRIM(AT66),1,2)="no",0,1)</f>
        <v>1</v>
      </c>
      <c r="AT66" s="3" t="s">
        <v>38</v>
      </c>
      <c r="AU66" s="19">
        <f t="shared" ref="AU66" si="190">IF(MID(TRIM(AV66),1,2)="no",0,1)</f>
        <v>1</v>
      </c>
      <c r="AV66" s="3" t="s">
        <v>38</v>
      </c>
      <c r="AW66" s="7">
        <f t="shared" si="57"/>
        <v>5</v>
      </c>
      <c r="AX66" s="29">
        <f t="shared" si="58"/>
        <v>1</v>
      </c>
      <c r="AY66" s="29">
        <f t="shared" si="20"/>
        <v>1</v>
      </c>
    </row>
    <row r="67" spans="1:51" ht="30" x14ac:dyDescent="0.2">
      <c r="A67" s="25">
        <v>63</v>
      </c>
      <c r="B67" s="38" t="s">
        <v>106</v>
      </c>
      <c r="C67" s="40" t="s">
        <v>317</v>
      </c>
      <c r="D67" s="3">
        <v>1</v>
      </c>
      <c r="E67" s="27">
        <f t="shared" si="0"/>
        <v>1</v>
      </c>
      <c r="F67" s="3" t="s">
        <v>38</v>
      </c>
      <c r="G67" s="27">
        <f t="shared" si="0"/>
        <v>1</v>
      </c>
      <c r="H67" s="3" t="s">
        <v>38</v>
      </c>
      <c r="I67" s="27">
        <f t="shared" si="0"/>
        <v>1</v>
      </c>
      <c r="J67" s="3" t="s">
        <v>38</v>
      </c>
      <c r="K67" s="27">
        <f t="shared" si="112"/>
        <v>1</v>
      </c>
      <c r="L67" s="3" t="s">
        <v>38</v>
      </c>
      <c r="M67" s="27">
        <f t="shared" si="1"/>
        <v>1</v>
      </c>
      <c r="N67" s="3" t="s">
        <v>38</v>
      </c>
      <c r="O67" s="27">
        <f t="shared" si="2"/>
        <v>1</v>
      </c>
      <c r="P67" s="3" t="s">
        <v>38</v>
      </c>
      <c r="Q67" s="27">
        <f t="shared" si="3"/>
        <v>1</v>
      </c>
      <c r="R67" s="3" t="s">
        <v>38</v>
      </c>
      <c r="S67" s="27">
        <f t="shared" si="4"/>
        <v>1</v>
      </c>
      <c r="T67" s="3" t="s">
        <v>38</v>
      </c>
      <c r="U67" s="27">
        <f t="shared" si="5"/>
        <v>1</v>
      </c>
      <c r="V67" s="3" t="s">
        <v>38</v>
      </c>
      <c r="W67" s="27">
        <f t="shared" si="6"/>
        <v>1</v>
      </c>
      <c r="X67" s="3" t="s">
        <v>38</v>
      </c>
      <c r="Y67" s="27">
        <f t="shared" si="7"/>
        <v>1</v>
      </c>
      <c r="Z67" s="3" t="s">
        <v>38</v>
      </c>
      <c r="AA67" s="27">
        <f t="shared" si="8"/>
        <v>1</v>
      </c>
      <c r="AB67" s="3" t="s">
        <v>38</v>
      </c>
      <c r="AC67" s="27">
        <f t="shared" si="9"/>
        <v>1</v>
      </c>
      <c r="AD67" s="3" t="s">
        <v>38</v>
      </c>
      <c r="AE67" s="27">
        <f t="shared" si="179"/>
        <v>13</v>
      </c>
      <c r="AF67" s="29">
        <f t="shared" si="180"/>
        <v>1</v>
      </c>
      <c r="AG67" s="3">
        <f t="shared" si="181"/>
        <v>1</v>
      </c>
      <c r="AH67" s="4" t="s">
        <v>38</v>
      </c>
      <c r="AI67" s="3">
        <f t="shared" si="182"/>
        <v>1</v>
      </c>
      <c r="AJ67" s="4" t="s">
        <v>38</v>
      </c>
      <c r="AK67" s="3">
        <f t="shared" si="186"/>
        <v>2</v>
      </c>
      <c r="AL67" s="29">
        <f t="shared" si="187"/>
        <v>1</v>
      </c>
      <c r="AM67" s="19">
        <f t="shared" si="28"/>
        <v>1</v>
      </c>
      <c r="AN67" s="3" t="s">
        <v>38</v>
      </c>
      <c r="AO67" s="19">
        <f t="shared" si="28"/>
        <v>1</v>
      </c>
      <c r="AP67" s="3" t="s">
        <v>38</v>
      </c>
      <c r="AQ67" s="19">
        <f t="shared" ref="AQ67" si="191">IF(MID(TRIM(AR67),1,2)="no",0,1)</f>
        <v>1</v>
      </c>
      <c r="AR67" s="3" t="s">
        <v>38</v>
      </c>
      <c r="AS67" s="19">
        <f t="shared" ref="AS67" si="192">IF(MID(TRIM(AT67),1,2)="no",0,1)</f>
        <v>1</v>
      </c>
      <c r="AT67" s="3" t="s">
        <v>38</v>
      </c>
      <c r="AU67" s="19">
        <f t="shared" ref="AU67" si="193">IF(MID(TRIM(AV67),1,2)="no",0,1)</f>
        <v>1</v>
      </c>
      <c r="AV67" s="3" t="s">
        <v>38</v>
      </c>
      <c r="AW67" s="7">
        <f t="shared" si="57"/>
        <v>5</v>
      </c>
      <c r="AX67" s="29">
        <f t="shared" si="58"/>
        <v>1</v>
      </c>
      <c r="AY67" s="29">
        <f t="shared" si="20"/>
        <v>1</v>
      </c>
    </row>
    <row r="68" spans="1:51" ht="45" x14ac:dyDescent="0.2">
      <c r="A68" s="25">
        <v>64</v>
      </c>
      <c r="B68" s="38" t="s">
        <v>106</v>
      </c>
      <c r="C68" s="40" t="s">
        <v>105</v>
      </c>
      <c r="D68" s="3">
        <v>1</v>
      </c>
      <c r="E68" s="27">
        <f t="shared" si="0"/>
        <v>1</v>
      </c>
      <c r="F68" s="3" t="s">
        <v>38</v>
      </c>
      <c r="G68" s="27">
        <f t="shared" si="0"/>
        <v>1</v>
      </c>
      <c r="H68" s="3" t="s">
        <v>38</v>
      </c>
      <c r="I68" s="27">
        <f t="shared" si="0"/>
        <v>1</v>
      </c>
      <c r="J68" s="3" t="s">
        <v>38</v>
      </c>
      <c r="K68" s="27">
        <f t="shared" si="112"/>
        <v>1</v>
      </c>
      <c r="L68" s="3" t="s">
        <v>38</v>
      </c>
      <c r="M68" s="27">
        <f t="shared" si="1"/>
        <v>1</v>
      </c>
      <c r="N68" s="3" t="s">
        <v>38</v>
      </c>
      <c r="O68" s="27">
        <f t="shared" si="2"/>
        <v>1</v>
      </c>
      <c r="P68" s="3" t="s">
        <v>38</v>
      </c>
      <c r="Q68" s="27">
        <f t="shared" si="3"/>
        <v>1</v>
      </c>
      <c r="R68" s="3" t="s">
        <v>38</v>
      </c>
      <c r="S68" s="27">
        <f t="shared" si="4"/>
        <v>1</v>
      </c>
      <c r="T68" s="3" t="s">
        <v>38</v>
      </c>
      <c r="U68" s="27">
        <f t="shared" si="5"/>
        <v>1</v>
      </c>
      <c r="V68" s="3" t="s">
        <v>38</v>
      </c>
      <c r="W68" s="27">
        <f t="shared" si="6"/>
        <v>1</v>
      </c>
      <c r="X68" s="3" t="s">
        <v>38</v>
      </c>
      <c r="Y68" s="27">
        <f t="shared" si="7"/>
        <v>1</v>
      </c>
      <c r="Z68" s="3" t="s">
        <v>38</v>
      </c>
      <c r="AA68" s="27">
        <f t="shared" si="8"/>
        <v>1</v>
      </c>
      <c r="AB68" s="3" t="s">
        <v>38</v>
      </c>
      <c r="AC68" s="27">
        <f t="shared" si="9"/>
        <v>1</v>
      </c>
      <c r="AD68" s="3" t="s">
        <v>38</v>
      </c>
      <c r="AE68" s="27">
        <f t="shared" si="179"/>
        <v>13</v>
      </c>
      <c r="AF68" s="29">
        <f t="shared" si="180"/>
        <v>1</v>
      </c>
      <c r="AG68" s="3">
        <f t="shared" si="181"/>
        <v>1</v>
      </c>
      <c r="AH68" s="4" t="s">
        <v>38</v>
      </c>
      <c r="AI68" s="3">
        <f t="shared" si="182"/>
        <v>1</v>
      </c>
      <c r="AJ68" s="4" t="s">
        <v>38</v>
      </c>
      <c r="AK68" s="3">
        <f t="shared" si="186"/>
        <v>2</v>
      </c>
      <c r="AL68" s="29">
        <f t="shared" si="187"/>
        <v>1</v>
      </c>
      <c r="AM68" s="19">
        <f t="shared" si="28"/>
        <v>1</v>
      </c>
      <c r="AN68" s="3" t="s">
        <v>38</v>
      </c>
      <c r="AO68" s="19">
        <f t="shared" si="28"/>
        <v>1</v>
      </c>
      <c r="AP68" s="3" t="s">
        <v>38</v>
      </c>
      <c r="AQ68" s="19">
        <f t="shared" ref="AQ68" si="194">IF(MID(TRIM(AR68),1,2)="no",0,1)</f>
        <v>1</v>
      </c>
      <c r="AR68" s="3" t="s">
        <v>38</v>
      </c>
      <c r="AS68" s="19">
        <f t="shared" ref="AS68" si="195">IF(MID(TRIM(AT68),1,2)="no",0,1)</f>
        <v>1</v>
      </c>
      <c r="AT68" s="3" t="s">
        <v>38</v>
      </c>
      <c r="AU68" s="19">
        <f t="shared" ref="AU68" si="196">IF(MID(TRIM(AV68),1,2)="no",0,1)</f>
        <v>1</v>
      </c>
      <c r="AV68" s="3" t="s">
        <v>38</v>
      </c>
      <c r="AW68" s="7">
        <f t="shared" si="57"/>
        <v>5</v>
      </c>
      <c r="AX68" s="29">
        <f t="shared" si="58"/>
        <v>1</v>
      </c>
      <c r="AY68" s="29">
        <f t="shared" si="20"/>
        <v>1</v>
      </c>
    </row>
    <row r="69" spans="1:51" ht="30" x14ac:dyDescent="0.2">
      <c r="A69" s="25">
        <v>65</v>
      </c>
      <c r="B69" s="38" t="s">
        <v>106</v>
      </c>
      <c r="C69" s="40" t="s">
        <v>309</v>
      </c>
      <c r="D69" s="3">
        <v>4</v>
      </c>
      <c r="E69" s="27">
        <f t="shared" ref="E69:K132" si="197">IF(MID(TRIM(F69),1,2)="no",0,1)</f>
        <v>1</v>
      </c>
      <c r="F69" s="3" t="s">
        <v>38</v>
      </c>
      <c r="G69" s="27">
        <f t="shared" si="197"/>
        <v>1</v>
      </c>
      <c r="H69" s="3" t="s">
        <v>38</v>
      </c>
      <c r="I69" s="27">
        <f t="shared" si="197"/>
        <v>1</v>
      </c>
      <c r="J69" s="3" t="s">
        <v>38</v>
      </c>
      <c r="K69" s="27">
        <f t="shared" si="197"/>
        <v>1</v>
      </c>
      <c r="L69" s="3" t="s">
        <v>38</v>
      </c>
      <c r="M69" s="27">
        <f t="shared" ref="M69:M132" si="198">IF(MID(TRIM(N69),1,2)="no",0,1)</f>
        <v>1</v>
      </c>
      <c r="N69" s="3" t="s">
        <v>38</v>
      </c>
      <c r="O69" s="27">
        <f t="shared" ref="O69:O132" si="199">IF(MID(TRIM(P69),1,2)="no",0,1)</f>
        <v>1</v>
      </c>
      <c r="P69" s="3" t="s">
        <v>38</v>
      </c>
      <c r="Q69" s="27">
        <f t="shared" ref="Q69:Q132" si="200">IF(MID(TRIM(R69),1,2)="no",0,1)</f>
        <v>1</v>
      </c>
      <c r="R69" s="3" t="s">
        <v>38</v>
      </c>
      <c r="S69" s="27">
        <f t="shared" ref="S69:S132" si="201">IF(MID(TRIM(T69),1,2)="no",0,1)</f>
        <v>1</v>
      </c>
      <c r="T69" s="3" t="s">
        <v>38</v>
      </c>
      <c r="U69" s="27">
        <f t="shared" ref="U69:U132" si="202">IF(MID(TRIM(V69),1,2)="no",0,1)</f>
        <v>1</v>
      </c>
      <c r="V69" s="3" t="s">
        <v>38</v>
      </c>
      <c r="W69" s="27">
        <f t="shared" ref="W69:W132" si="203">IF(MID(TRIM(X69),1,2)="no",0,1)</f>
        <v>1</v>
      </c>
      <c r="X69" s="3" t="s">
        <v>38</v>
      </c>
      <c r="Y69" s="27">
        <f t="shared" ref="Y69:Y132" si="204">IF(MID(TRIM(Z69),1,2)="no",0,1)</f>
        <v>1</v>
      </c>
      <c r="Z69" s="3" t="s">
        <v>38</v>
      </c>
      <c r="AA69" s="37"/>
      <c r="AB69" s="5"/>
      <c r="AC69" s="37"/>
      <c r="AD69" s="5"/>
      <c r="AE69" s="27">
        <f t="shared" ref="AE69:AE81" si="205">E69+G69+I69+K69+M69+O69+Q69+S69+U69+W69+Y69</f>
        <v>11</v>
      </c>
      <c r="AF69" s="29">
        <f t="shared" ref="AF69:AF81" si="206">AE69/11</f>
        <v>1</v>
      </c>
      <c r="AG69" s="5"/>
      <c r="AH69" s="5"/>
      <c r="AI69" s="27">
        <f t="shared" si="182"/>
        <v>1</v>
      </c>
      <c r="AJ69" s="28" t="s">
        <v>38</v>
      </c>
      <c r="AK69" s="27">
        <f t="shared" ref="AK69:AK81" si="207">+AI69</f>
        <v>1</v>
      </c>
      <c r="AL69" s="29">
        <f t="shared" ref="AL69:AL81" si="208">AK69/1</f>
        <v>1</v>
      </c>
      <c r="AM69" s="19">
        <f t="shared" si="28"/>
        <v>1</v>
      </c>
      <c r="AN69" s="3" t="s">
        <v>38</v>
      </c>
      <c r="AO69" s="19">
        <f t="shared" si="28"/>
        <v>1</v>
      </c>
      <c r="AP69" s="3" t="s">
        <v>38</v>
      </c>
      <c r="AQ69" s="19">
        <f t="shared" ref="AQ69" si="209">IF(MID(TRIM(AR69),1,2)="no",0,1)</f>
        <v>1</v>
      </c>
      <c r="AR69" s="3" t="s">
        <v>38</v>
      </c>
      <c r="AS69" s="19">
        <f t="shared" ref="AS69" si="210">IF(MID(TRIM(AT69),1,2)="no",0,1)</f>
        <v>1</v>
      </c>
      <c r="AT69" s="3" t="s">
        <v>38</v>
      </c>
      <c r="AU69" s="19">
        <f t="shared" ref="AU69" si="211">IF(MID(TRIM(AV69),1,2)="no",0,1)</f>
        <v>1</v>
      </c>
      <c r="AV69" s="3" t="s">
        <v>38</v>
      </c>
      <c r="AW69" s="7">
        <f t="shared" si="57"/>
        <v>5</v>
      </c>
      <c r="AX69" s="29">
        <f t="shared" si="58"/>
        <v>1</v>
      </c>
      <c r="AY69" s="29">
        <f t="shared" si="20"/>
        <v>1</v>
      </c>
    </row>
    <row r="70" spans="1:51" ht="30" x14ac:dyDescent="0.2">
      <c r="A70" s="25">
        <v>66</v>
      </c>
      <c r="B70" s="38" t="s">
        <v>331</v>
      </c>
      <c r="C70" s="26" t="s">
        <v>107</v>
      </c>
      <c r="D70" s="25">
        <v>4</v>
      </c>
      <c r="E70" s="27">
        <f t="shared" si="197"/>
        <v>1</v>
      </c>
      <c r="F70" s="25" t="s">
        <v>38</v>
      </c>
      <c r="G70" s="27">
        <f t="shared" si="197"/>
        <v>1</v>
      </c>
      <c r="H70" s="25" t="s">
        <v>38</v>
      </c>
      <c r="I70" s="27">
        <f t="shared" si="197"/>
        <v>1</v>
      </c>
      <c r="J70" s="25" t="s">
        <v>38</v>
      </c>
      <c r="K70" s="27">
        <f t="shared" si="197"/>
        <v>1</v>
      </c>
      <c r="L70" s="25" t="s">
        <v>38</v>
      </c>
      <c r="M70" s="27">
        <f t="shared" si="198"/>
        <v>1</v>
      </c>
      <c r="N70" s="25" t="s">
        <v>38</v>
      </c>
      <c r="O70" s="27">
        <f t="shared" si="199"/>
        <v>1</v>
      </c>
      <c r="P70" s="25" t="s">
        <v>38</v>
      </c>
      <c r="Q70" s="27">
        <f t="shared" si="200"/>
        <v>1</v>
      </c>
      <c r="R70" s="25" t="s">
        <v>38</v>
      </c>
      <c r="S70" s="27">
        <f t="shared" si="201"/>
        <v>1</v>
      </c>
      <c r="T70" s="25" t="s">
        <v>38</v>
      </c>
      <c r="U70" s="27">
        <f t="shared" si="202"/>
        <v>1</v>
      </c>
      <c r="V70" s="25" t="s">
        <v>38</v>
      </c>
      <c r="W70" s="27">
        <f t="shared" si="203"/>
        <v>1</v>
      </c>
      <c r="X70" s="25" t="s">
        <v>38</v>
      </c>
      <c r="Y70" s="27">
        <f t="shared" si="204"/>
        <v>1</v>
      </c>
      <c r="Z70" s="25" t="s">
        <v>38</v>
      </c>
      <c r="AA70" s="37"/>
      <c r="AB70" s="43"/>
      <c r="AC70" s="37"/>
      <c r="AD70" s="43"/>
      <c r="AE70" s="27">
        <f t="shared" si="205"/>
        <v>11</v>
      </c>
      <c r="AF70" s="29">
        <f t="shared" si="206"/>
        <v>1</v>
      </c>
      <c r="AG70" s="37"/>
      <c r="AH70" s="43"/>
      <c r="AI70" s="27">
        <f t="shared" si="182"/>
        <v>1</v>
      </c>
      <c r="AJ70" s="28" t="s">
        <v>38</v>
      </c>
      <c r="AK70" s="27">
        <f t="shared" si="207"/>
        <v>1</v>
      </c>
      <c r="AL70" s="29">
        <f t="shared" si="208"/>
        <v>1</v>
      </c>
      <c r="AM70" s="19">
        <f t="shared" si="28"/>
        <v>1</v>
      </c>
      <c r="AN70" s="25" t="s">
        <v>38</v>
      </c>
      <c r="AO70" s="19">
        <f t="shared" si="28"/>
        <v>1</v>
      </c>
      <c r="AP70" s="25" t="s">
        <v>38</v>
      </c>
      <c r="AQ70" s="19">
        <f t="shared" ref="AQ70" si="212">IF(MID(TRIM(AR70),1,2)="no",0,1)</f>
        <v>1</v>
      </c>
      <c r="AR70" s="25" t="s">
        <v>38</v>
      </c>
      <c r="AS70" s="19">
        <f t="shared" ref="AS70" si="213">IF(MID(TRIM(AT70),1,2)="no",0,1)</f>
        <v>1</v>
      </c>
      <c r="AT70" s="25" t="s">
        <v>38</v>
      </c>
      <c r="AU70" s="19">
        <f t="shared" ref="AU70" si="214">IF(MID(TRIM(AV70),1,2)="no",0,1)</f>
        <v>1</v>
      </c>
      <c r="AV70" s="25" t="s">
        <v>38</v>
      </c>
      <c r="AW70" s="30">
        <f t="shared" si="57"/>
        <v>5</v>
      </c>
      <c r="AX70" s="29">
        <f t="shared" si="58"/>
        <v>1</v>
      </c>
      <c r="AY70" s="29">
        <f t="shared" si="20"/>
        <v>1</v>
      </c>
    </row>
    <row r="71" spans="1:51" ht="30" x14ac:dyDescent="0.2">
      <c r="A71" s="25">
        <v>67</v>
      </c>
      <c r="B71" s="38" t="s">
        <v>331</v>
      </c>
      <c r="C71" s="26" t="s">
        <v>108</v>
      </c>
      <c r="D71" s="25">
        <v>4</v>
      </c>
      <c r="E71" s="27">
        <f t="shared" si="197"/>
        <v>1</v>
      </c>
      <c r="F71" s="25" t="s">
        <v>38</v>
      </c>
      <c r="G71" s="27">
        <f t="shared" si="197"/>
        <v>1</v>
      </c>
      <c r="H71" s="25" t="s">
        <v>38</v>
      </c>
      <c r="I71" s="27">
        <f t="shared" si="197"/>
        <v>1</v>
      </c>
      <c r="J71" s="25" t="s">
        <v>38</v>
      </c>
      <c r="K71" s="27">
        <f t="shared" si="197"/>
        <v>1</v>
      </c>
      <c r="L71" s="25" t="s">
        <v>38</v>
      </c>
      <c r="M71" s="27">
        <f t="shared" si="198"/>
        <v>1</v>
      </c>
      <c r="N71" s="25" t="s">
        <v>38</v>
      </c>
      <c r="O71" s="27">
        <f t="shared" si="199"/>
        <v>1</v>
      </c>
      <c r="P71" s="25" t="s">
        <v>38</v>
      </c>
      <c r="Q71" s="27">
        <f t="shared" si="200"/>
        <v>1</v>
      </c>
      <c r="R71" s="25" t="s">
        <v>38</v>
      </c>
      <c r="S71" s="27">
        <f t="shared" si="201"/>
        <v>1</v>
      </c>
      <c r="T71" s="25" t="s">
        <v>38</v>
      </c>
      <c r="U71" s="27">
        <f t="shared" si="202"/>
        <v>1</v>
      </c>
      <c r="V71" s="25" t="s">
        <v>38</v>
      </c>
      <c r="W71" s="27">
        <f t="shared" si="203"/>
        <v>1</v>
      </c>
      <c r="X71" s="25" t="s">
        <v>38</v>
      </c>
      <c r="Y71" s="27">
        <f t="shared" si="204"/>
        <v>1</v>
      </c>
      <c r="Z71" s="25" t="s">
        <v>38</v>
      </c>
      <c r="AA71" s="37"/>
      <c r="AB71" s="43"/>
      <c r="AC71" s="37"/>
      <c r="AD71" s="43"/>
      <c r="AE71" s="27">
        <f t="shared" si="205"/>
        <v>11</v>
      </c>
      <c r="AF71" s="29">
        <f t="shared" si="206"/>
        <v>1</v>
      </c>
      <c r="AG71" s="37"/>
      <c r="AH71" s="43"/>
      <c r="AI71" s="27">
        <f t="shared" si="182"/>
        <v>1</v>
      </c>
      <c r="AJ71" s="28" t="s">
        <v>38</v>
      </c>
      <c r="AK71" s="27">
        <f t="shared" si="207"/>
        <v>1</v>
      </c>
      <c r="AL71" s="29">
        <f t="shared" si="208"/>
        <v>1</v>
      </c>
      <c r="AM71" s="19">
        <f t="shared" si="28"/>
        <v>1</v>
      </c>
      <c r="AN71" s="25" t="s">
        <v>38</v>
      </c>
      <c r="AO71" s="19">
        <f t="shared" si="28"/>
        <v>1</v>
      </c>
      <c r="AP71" s="25" t="s">
        <v>38</v>
      </c>
      <c r="AQ71" s="19">
        <f t="shared" ref="AQ71" si="215">IF(MID(TRIM(AR71),1,2)="no",0,1)</f>
        <v>1</v>
      </c>
      <c r="AR71" s="25" t="s">
        <v>38</v>
      </c>
      <c r="AS71" s="19">
        <f t="shared" ref="AS71" si="216">IF(MID(TRIM(AT71),1,2)="no",0,1)</f>
        <v>1</v>
      </c>
      <c r="AT71" s="25" t="s">
        <v>38</v>
      </c>
      <c r="AU71" s="19">
        <f t="shared" ref="AU71" si="217">IF(MID(TRIM(AV71),1,2)="no",0,1)</f>
        <v>1</v>
      </c>
      <c r="AV71" s="25" t="s">
        <v>38</v>
      </c>
      <c r="AW71" s="30">
        <f t="shared" si="57"/>
        <v>5</v>
      </c>
      <c r="AX71" s="29">
        <f t="shared" si="58"/>
        <v>1</v>
      </c>
      <c r="AY71" s="29">
        <f t="shared" si="20"/>
        <v>1</v>
      </c>
    </row>
    <row r="72" spans="1:51" ht="30" x14ac:dyDescent="0.2">
      <c r="A72" s="25">
        <v>68</v>
      </c>
      <c r="B72" s="38" t="s">
        <v>331</v>
      </c>
      <c r="C72" s="26" t="s">
        <v>109</v>
      </c>
      <c r="D72" s="25">
        <v>4</v>
      </c>
      <c r="E72" s="27">
        <f t="shared" si="197"/>
        <v>1</v>
      </c>
      <c r="F72" s="25" t="s">
        <v>38</v>
      </c>
      <c r="G72" s="27">
        <f t="shared" si="197"/>
        <v>1</v>
      </c>
      <c r="H72" s="25" t="s">
        <v>38</v>
      </c>
      <c r="I72" s="27">
        <f t="shared" si="197"/>
        <v>1</v>
      </c>
      <c r="J72" s="25" t="s">
        <v>38</v>
      </c>
      <c r="K72" s="27">
        <f t="shared" si="197"/>
        <v>1</v>
      </c>
      <c r="L72" s="25" t="s">
        <v>38</v>
      </c>
      <c r="M72" s="27">
        <f t="shared" si="198"/>
        <v>1</v>
      </c>
      <c r="N72" s="25" t="s">
        <v>38</v>
      </c>
      <c r="O72" s="27">
        <f t="shared" si="199"/>
        <v>1</v>
      </c>
      <c r="P72" s="25" t="s">
        <v>38</v>
      </c>
      <c r="Q72" s="27">
        <f t="shared" si="200"/>
        <v>1</v>
      </c>
      <c r="R72" s="25" t="s">
        <v>38</v>
      </c>
      <c r="S72" s="27">
        <f t="shared" si="201"/>
        <v>1</v>
      </c>
      <c r="T72" s="25" t="s">
        <v>38</v>
      </c>
      <c r="U72" s="27">
        <f t="shared" si="202"/>
        <v>1</v>
      </c>
      <c r="V72" s="25" t="s">
        <v>38</v>
      </c>
      <c r="W72" s="27">
        <f t="shared" si="203"/>
        <v>1</v>
      </c>
      <c r="X72" s="25" t="s">
        <v>38</v>
      </c>
      <c r="Y72" s="27">
        <f t="shared" si="204"/>
        <v>1</v>
      </c>
      <c r="Z72" s="25" t="s">
        <v>38</v>
      </c>
      <c r="AA72" s="37"/>
      <c r="AB72" s="43"/>
      <c r="AC72" s="37"/>
      <c r="AD72" s="43"/>
      <c r="AE72" s="27">
        <f t="shared" si="205"/>
        <v>11</v>
      </c>
      <c r="AF72" s="29">
        <f t="shared" si="206"/>
        <v>1</v>
      </c>
      <c r="AG72" s="37"/>
      <c r="AH72" s="43"/>
      <c r="AI72" s="27">
        <f t="shared" si="182"/>
        <v>1</v>
      </c>
      <c r="AJ72" s="28" t="s">
        <v>38</v>
      </c>
      <c r="AK72" s="27">
        <f t="shared" si="207"/>
        <v>1</v>
      </c>
      <c r="AL72" s="29">
        <f t="shared" si="208"/>
        <v>1</v>
      </c>
      <c r="AM72" s="19">
        <f t="shared" si="28"/>
        <v>1</v>
      </c>
      <c r="AN72" s="25" t="s">
        <v>38</v>
      </c>
      <c r="AO72" s="19">
        <f t="shared" si="28"/>
        <v>1</v>
      </c>
      <c r="AP72" s="25" t="s">
        <v>38</v>
      </c>
      <c r="AQ72" s="19">
        <f t="shared" ref="AQ72" si="218">IF(MID(TRIM(AR72),1,2)="no",0,1)</f>
        <v>1</v>
      </c>
      <c r="AR72" s="25" t="s">
        <v>38</v>
      </c>
      <c r="AS72" s="19">
        <f t="shared" ref="AS72" si="219">IF(MID(TRIM(AT72),1,2)="no",0,1)</f>
        <v>1</v>
      </c>
      <c r="AT72" s="25" t="s">
        <v>38</v>
      </c>
      <c r="AU72" s="19">
        <f t="shared" ref="AU72" si="220">IF(MID(TRIM(AV72),1,2)="no",0,1)</f>
        <v>1</v>
      </c>
      <c r="AV72" s="25" t="s">
        <v>38</v>
      </c>
      <c r="AW72" s="30">
        <f t="shared" si="57"/>
        <v>5</v>
      </c>
      <c r="AX72" s="29">
        <f t="shared" si="58"/>
        <v>1</v>
      </c>
      <c r="AY72" s="29">
        <f t="shared" ref="AY72:AY134" si="221">SUM(AF72+AL72+AX72)/3</f>
        <v>1</v>
      </c>
    </row>
    <row r="73" spans="1:51" ht="30" x14ac:dyDescent="0.2">
      <c r="A73" s="25">
        <v>69</v>
      </c>
      <c r="B73" s="38" t="s">
        <v>331</v>
      </c>
      <c r="C73" s="26" t="s">
        <v>110</v>
      </c>
      <c r="D73" s="25">
        <v>4</v>
      </c>
      <c r="E73" s="27">
        <f t="shared" si="197"/>
        <v>1</v>
      </c>
      <c r="F73" s="25" t="s">
        <v>38</v>
      </c>
      <c r="G73" s="27">
        <f t="shared" si="197"/>
        <v>1</v>
      </c>
      <c r="H73" s="25" t="s">
        <v>38</v>
      </c>
      <c r="I73" s="27">
        <f t="shared" si="197"/>
        <v>1</v>
      </c>
      <c r="J73" s="25" t="s">
        <v>38</v>
      </c>
      <c r="K73" s="27">
        <f t="shared" si="197"/>
        <v>1</v>
      </c>
      <c r="L73" s="25" t="s">
        <v>38</v>
      </c>
      <c r="M73" s="27">
        <f t="shared" si="198"/>
        <v>1</v>
      </c>
      <c r="N73" s="25" t="s">
        <v>38</v>
      </c>
      <c r="O73" s="27">
        <f t="shared" si="199"/>
        <v>1</v>
      </c>
      <c r="P73" s="25" t="s">
        <v>38</v>
      </c>
      <c r="Q73" s="27">
        <f t="shared" si="200"/>
        <v>1</v>
      </c>
      <c r="R73" s="25" t="s">
        <v>38</v>
      </c>
      <c r="S73" s="27">
        <f t="shared" si="201"/>
        <v>1</v>
      </c>
      <c r="T73" s="25" t="s">
        <v>38</v>
      </c>
      <c r="U73" s="27">
        <f t="shared" si="202"/>
        <v>1</v>
      </c>
      <c r="V73" s="25" t="s">
        <v>38</v>
      </c>
      <c r="W73" s="27">
        <f t="shared" si="203"/>
        <v>1</v>
      </c>
      <c r="X73" s="25" t="s">
        <v>38</v>
      </c>
      <c r="Y73" s="27">
        <f t="shared" si="204"/>
        <v>1</v>
      </c>
      <c r="Z73" s="25" t="s">
        <v>38</v>
      </c>
      <c r="AA73" s="37"/>
      <c r="AB73" s="43"/>
      <c r="AC73" s="37"/>
      <c r="AD73" s="43"/>
      <c r="AE73" s="27">
        <f t="shared" si="205"/>
        <v>11</v>
      </c>
      <c r="AF73" s="29">
        <f t="shared" si="206"/>
        <v>1</v>
      </c>
      <c r="AG73" s="37"/>
      <c r="AH73" s="43"/>
      <c r="AI73" s="27">
        <f t="shared" si="182"/>
        <v>1</v>
      </c>
      <c r="AJ73" s="28" t="s">
        <v>38</v>
      </c>
      <c r="AK73" s="27">
        <f t="shared" si="207"/>
        <v>1</v>
      </c>
      <c r="AL73" s="29">
        <f t="shared" si="208"/>
        <v>1</v>
      </c>
      <c r="AM73" s="19">
        <f t="shared" si="28"/>
        <v>1</v>
      </c>
      <c r="AN73" s="25" t="s">
        <v>38</v>
      </c>
      <c r="AO73" s="19">
        <f t="shared" si="28"/>
        <v>1</v>
      </c>
      <c r="AP73" s="25" t="s">
        <v>38</v>
      </c>
      <c r="AQ73" s="19">
        <f t="shared" ref="AQ73" si="222">IF(MID(TRIM(AR73),1,2)="no",0,1)</f>
        <v>1</v>
      </c>
      <c r="AR73" s="25" t="s">
        <v>38</v>
      </c>
      <c r="AS73" s="19">
        <f t="shared" ref="AS73" si="223">IF(MID(TRIM(AT73),1,2)="no",0,1)</f>
        <v>1</v>
      </c>
      <c r="AT73" s="25" t="s">
        <v>38</v>
      </c>
      <c r="AU73" s="19">
        <f t="shared" ref="AU73" si="224">IF(MID(TRIM(AV73),1,2)="no",0,1)</f>
        <v>1</v>
      </c>
      <c r="AV73" s="25" t="s">
        <v>38</v>
      </c>
      <c r="AW73" s="30">
        <f t="shared" si="57"/>
        <v>5</v>
      </c>
      <c r="AX73" s="29">
        <f t="shared" si="58"/>
        <v>1</v>
      </c>
      <c r="AY73" s="29">
        <f t="shared" si="221"/>
        <v>1</v>
      </c>
    </row>
    <row r="74" spans="1:51" ht="30" x14ac:dyDescent="0.2">
      <c r="A74" s="25">
        <v>70</v>
      </c>
      <c r="B74" s="38" t="s">
        <v>331</v>
      </c>
      <c r="C74" s="26" t="s">
        <v>111</v>
      </c>
      <c r="D74" s="25">
        <v>4</v>
      </c>
      <c r="E74" s="27">
        <f t="shared" si="197"/>
        <v>1</v>
      </c>
      <c r="F74" s="25" t="s">
        <v>38</v>
      </c>
      <c r="G74" s="27">
        <f t="shared" si="197"/>
        <v>1</v>
      </c>
      <c r="H74" s="25" t="s">
        <v>38</v>
      </c>
      <c r="I74" s="27">
        <f t="shared" si="197"/>
        <v>1</v>
      </c>
      <c r="J74" s="25" t="s">
        <v>38</v>
      </c>
      <c r="K74" s="27">
        <f t="shared" si="197"/>
        <v>1</v>
      </c>
      <c r="L74" s="25" t="s">
        <v>38</v>
      </c>
      <c r="M74" s="27">
        <f t="shared" si="198"/>
        <v>1</v>
      </c>
      <c r="N74" s="25" t="s">
        <v>38</v>
      </c>
      <c r="O74" s="27">
        <f t="shared" si="199"/>
        <v>1</v>
      </c>
      <c r="P74" s="25" t="s">
        <v>38</v>
      </c>
      <c r="Q74" s="27">
        <f t="shared" si="200"/>
        <v>1</v>
      </c>
      <c r="R74" s="25" t="s">
        <v>38</v>
      </c>
      <c r="S74" s="27">
        <f t="shared" si="201"/>
        <v>1</v>
      </c>
      <c r="T74" s="25" t="s">
        <v>38</v>
      </c>
      <c r="U74" s="27">
        <f t="shared" si="202"/>
        <v>1</v>
      </c>
      <c r="V74" s="25" t="s">
        <v>38</v>
      </c>
      <c r="W74" s="27">
        <f t="shared" si="203"/>
        <v>1</v>
      </c>
      <c r="X74" s="25" t="s">
        <v>38</v>
      </c>
      <c r="Y74" s="27">
        <f t="shared" si="204"/>
        <v>1</v>
      </c>
      <c r="Z74" s="25" t="s">
        <v>38</v>
      </c>
      <c r="AA74" s="37"/>
      <c r="AB74" s="43"/>
      <c r="AC74" s="37"/>
      <c r="AD74" s="43"/>
      <c r="AE74" s="27">
        <f t="shared" si="205"/>
        <v>11</v>
      </c>
      <c r="AF74" s="29">
        <f t="shared" si="206"/>
        <v>1</v>
      </c>
      <c r="AG74" s="37"/>
      <c r="AH74" s="43"/>
      <c r="AI74" s="27">
        <f t="shared" si="182"/>
        <v>1</v>
      </c>
      <c r="AJ74" s="28" t="s">
        <v>38</v>
      </c>
      <c r="AK74" s="27">
        <f t="shared" si="207"/>
        <v>1</v>
      </c>
      <c r="AL74" s="29">
        <f t="shared" si="208"/>
        <v>1</v>
      </c>
      <c r="AM74" s="19">
        <f t="shared" si="28"/>
        <v>1</v>
      </c>
      <c r="AN74" s="25" t="s">
        <v>38</v>
      </c>
      <c r="AO74" s="19">
        <f t="shared" si="28"/>
        <v>1</v>
      </c>
      <c r="AP74" s="25" t="s">
        <v>38</v>
      </c>
      <c r="AQ74" s="19">
        <f t="shared" ref="AQ74" si="225">IF(MID(TRIM(AR74),1,2)="no",0,1)</f>
        <v>1</v>
      </c>
      <c r="AR74" s="25" t="s">
        <v>38</v>
      </c>
      <c r="AS74" s="19">
        <f t="shared" ref="AS74" si="226">IF(MID(TRIM(AT74),1,2)="no",0,1)</f>
        <v>1</v>
      </c>
      <c r="AT74" s="25" t="s">
        <v>38</v>
      </c>
      <c r="AU74" s="19">
        <f t="shared" ref="AU74" si="227">IF(MID(TRIM(AV74),1,2)="no",0,1)</f>
        <v>1</v>
      </c>
      <c r="AV74" s="25" t="s">
        <v>38</v>
      </c>
      <c r="AW74" s="30">
        <f t="shared" si="57"/>
        <v>5</v>
      </c>
      <c r="AX74" s="29">
        <f t="shared" si="58"/>
        <v>1</v>
      </c>
      <c r="AY74" s="29">
        <f t="shared" si="221"/>
        <v>1</v>
      </c>
    </row>
    <row r="75" spans="1:51" ht="30" x14ac:dyDescent="0.2">
      <c r="A75" s="25">
        <v>71</v>
      </c>
      <c r="B75" s="38" t="s">
        <v>331</v>
      </c>
      <c r="C75" s="26" t="s">
        <v>112</v>
      </c>
      <c r="D75" s="25">
        <v>4</v>
      </c>
      <c r="E75" s="27">
        <f t="shared" si="197"/>
        <v>1</v>
      </c>
      <c r="F75" s="25" t="s">
        <v>38</v>
      </c>
      <c r="G75" s="27">
        <f t="shared" si="197"/>
        <v>1</v>
      </c>
      <c r="H75" s="25" t="s">
        <v>38</v>
      </c>
      <c r="I75" s="27">
        <f t="shared" si="197"/>
        <v>1</v>
      </c>
      <c r="J75" s="25" t="s">
        <v>38</v>
      </c>
      <c r="K75" s="27">
        <f t="shared" si="197"/>
        <v>1</v>
      </c>
      <c r="L75" s="25" t="s">
        <v>38</v>
      </c>
      <c r="M75" s="27">
        <f t="shared" si="198"/>
        <v>1</v>
      </c>
      <c r="N75" s="25" t="s">
        <v>38</v>
      </c>
      <c r="O75" s="27">
        <f t="shared" si="199"/>
        <v>1</v>
      </c>
      <c r="P75" s="25" t="s">
        <v>38</v>
      </c>
      <c r="Q75" s="27">
        <f t="shared" si="200"/>
        <v>1</v>
      </c>
      <c r="R75" s="25" t="s">
        <v>38</v>
      </c>
      <c r="S75" s="27">
        <f t="shared" si="201"/>
        <v>1</v>
      </c>
      <c r="T75" s="25" t="s">
        <v>38</v>
      </c>
      <c r="U75" s="27">
        <f t="shared" si="202"/>
        <v>1</v>
      </c>
      <c r="V75" s="25" t="s">
        <v>38</v>
      </c>
      <c r="W75" s="27">
        <f t="shared" si="203"/>
        <v>1</v>
      </c>
      <c r="X75" s="25" t="s">
        <v>38</v>
      </c>
      <c r="Y75" s="27">
        <f t="shared" si="204"/>
        <v>1</v>
      </c>
      <c r="Z75" s="25" t="s">
        <v>38</v>
      </c>
      <c r="AA75" s="37"/>
      <c r="AB75" s="43"/>
      <c r="AC75" s="37"/>
      <c r="AD75" s="43"/>
      <c r="AE75" s="27">
        <f t="shared" si="205"/>
        <v>11</v>
      </c>
      <c r="AF75" s="29">
        <f t="shared" si="206"/>
        <v>1</v>
      </c>
      <c r="AG75" s="37"/>
      <c r="AH75" s="43"/>
      <c r="AI75" s="27">
        <f t="shared" si="182"/>
        <v>1</v>
      </c>
      <c r="AJ75" s="28" t="s">
        <v>38</v>
      </c>
      <c r="AK75" s="27">
        <f t="shared" si="207"/>
        <v>1</v>
      </c>
      <c r="AL75" s="29">
        <f t="shared" si="208"/>
        <v>1</v>
      </c>
      <c r="AM75" s="19">
        <f t="shared" si="28"/>
        <v>1</v>
      </c>
      <c r="AN75" s="25" t="s">
        <v>38</v>
      </c>
      <c r="AO75" s="19">
        <f t="shared" si="28"/>
        <v>1</v>
      </c>
      <c r="AP75" s="25" t="s">
        <v>38</v>
      </c>
      <c r="AQ75" s="19">
        <f t="shared" ref="AQ75" si="228">IF(MID(TRIM(AR75),1,2)="no",0,1)</f>
        <v>1</v>
      </c>
      <c r="AR75" s="25" t="s">
        <v>38</v>
      </c>
      <c r="AS75" s="19">
        <f t="shared" ref="AS75" si="229">IF(MID(TRIM(AT75),1,2)="no",0,1)</f>
        <v>1</v>
      </c>
      <c r="AT75" s="25" t="s">
        <v>38</v>
      </c>
      <c r="AU75" s="19">
        <f t="shared" ref="AU75" si="230">IF(MID(TRIM(AV75),1,2)="no",0,1)</f>
        <v>1</v>
      </c>
      <c r="AV75" s="25" t="s">
        <v>38</v>
      </c>
      <c r="AW75" s="30">
        <f t="shared" si="57"/>
        <v>5</v>
      </c>
      <c r="AX75" s="29">
        <f t="shared" si="58"/>
        <v>1</v>
      </c>
      <c r="AY75" s="29">
        <f t="shared" si="221"/>
        <v>1</v>
      </c>
    </row>
    <row r="76" spans="1:51" ht="30" x14ac:dyDescent="0.2">
      <c r="A76" s="25">
        <v>72</v>
      </c>
      <c r="B76" s="38" t="s">
        <v>331</v>
      </c>
      <c r="C76" s="44" t="s">
        <v>312</v>
      </c>
      <c r="D76" s="25">
        <v>4</v>
      </c>
      <c r="E76" s="27">
        <f t="shared" si="197"/>
        <v>1</v>
      </c>
      <c r="F76" s="25" t="s">
        <v>38</v>
      </c>
      <c r="G76" s="27">
        <f t="shared" si="197"/>
        <v>1</v>
      </c>
      <c r="H76" s="25" t="s">
        <v>38</v>
      </c>
      <c r="I76" s="27">
        <f t="shared" si="197"/>
        <v>1</v>
      </c>
      <c r="J76" s="25" t="s">
        <v>38</v>
      </c>
      <c r="K76" s="27">
        <f t="shared" si="197"/>
        <v>1</v>
      </c>
      <c r="L76" s="25" t="s">
        <v>38</v>
      </c>
      <c r="M76" s="27">
        <f t="shared" si="198"/>
        <v>1</v>
      </c>
      <c r="N76" s="25" t="s">
        <v>38</v>
      </c>
      <c r="O76" s="27">
        <f t="shared" si="199"/>
        <v>1</v>
      </c>
      <c r="P76" s="25" t="s">
        <v>38</v>
      </c>
      <c r="Q76" s="27">
        <f t="shared" si="200"/>
        <v>1</v>
      </c>
      <c r="R76" s="25" t="s">
        <v>38</v>
      </c>
      <c r="S76" s="27">
        <f t="shared" si="201"/>
        <v>1</v>
      </c>
      <c r="T76" s="25" t="s">
        <v>38</v>
      </c>
      <c r="U76" s="27">
        <f t="shared" si="202"/>
        <v>1</v>
      </c>
      <c r="V76" s="25" t="s">
        <v>38</v>
      </c>
      <c r="W76" s="27">
        <f t="shared" si="203"/>
        <v>1</v>
      </c>
      <c r="X76" s="25" t="s">
        <v>38</v>
      </c>
      <c r="Y76" s="27">
        <f t="shared" si="204"/>
        <v>1</v>
      </c>
      <c r="Z76" s="25" t="s">
        <v>38</v>
      </c>
      <c r="AA76" s="37"/>
      <c r="AB76" s="43"/>
      <c r="AC76" s="37"/>
      <c r="AD76" s="43"/>
      <c r="AE76" s="27">
        <f t="shared" si="205"/>
        <v>11</v>
      </c>
      <c r="AF76" s="29">
        <f t="shared" si="206"/>
        <v>1</v>
      </c>
      <c r="AG76" s="37"/>
      <c r="AH76" s="43"/>
      <c r="AI76" s="27">
        <f t="shared" si="182"/>
        <v>1</v>
      </c>
      <c r="AJ76" s="28" t="s">
        <v>38</v>
      </c>
      <c r="AK76" s="27">
        <f t="shared" si="207"/>
        <v>1</v>
      </c>
      <c r="AL76" s="29">
        <f t="shared" si="208"/>
        <v>1</v>
      </c>
      <c r="AM76" s="19">
        <f t="shared" si="28"/>
        <v>1</v>
      </c>
      <c r="AN76" s="25" t="s">
        <v>38</v>
      </c>
      <c r="AO76" s="19">
        <f t="shared" si="28"/>
        <v>1</v>
      </c>
      <c r="AP76" s="25" t="s">
        <v>38</v>
      </c>
      <c r="AQ76" s="19">
        <f t="shared" ref="AQ76" si="231">IF(MID(TRIM(AR76),1,2)="no",0,1)</f>
        <v>1</v>
      </c>
      <c r="AR76" s="25" t="s">
        <v>38</v>
      </c>
      <c r="AS76" s="19">
        <f t="shared" ref="AS76" si="232">IF(MID(TRIM(AT76),1,2)="no",0,1)</f>
        <v>1</v>
      </c>
      <c r="AT76" s="25" t="s">
        <v>38</v>
      </c>
      <c r="AU76" s="19">
        <f t="shared" ref="AU76" si="233">IF(MID(TRIM(AV76),1,2)="no",0,1)</f>
        <v>1</v>
      </c>
      <c r="AV76" s="25" t="s">
        <v>38</v>
      </c>
      <c r="AW76" s="30">
        <f t="shared" si="57"/>
        <v>5</v>
      </c>
      <c r="AX76" s="29">
        <f t="shared" si="58"/>
        <v>1</v>
      </c>
      <c r="AY76" s="29">
        <f t="shared" si="221"/>
        <v>1</v>
      </c>
    </row>
    <row r="77" spans="1:51" ht="30" x14ac:dyDescent="0.2">
      <c r="A77" s="25">
        <v>73</v>
      </c>
      <c r="B77" s="38" t="s">
        <v>331</v>
      </c>
      <c r="C77" s="26" t="s">
        <v>113</v>
      </c>
      <c r="D77" s="25">
        <v>4</v>
      </c>
      <c r="E77" s="27">
        <f t="shared" si="197"/>
        <v>1</v>
      </c>
      <c r="F77" s="25" t="s">
        <v>38</v>
      </c>
      <c r="G77" s="27">
        <f t="shared" si="197"/>
        <v>1</v>
      </c>
      <c r="H77" s="25" t="s">
        <v>38</v>
      </c>
      <c r="I77" s="27">
        <f t="shared" si="197"/>
        <v>1</v>
      </c>
      <c r="J77" s="25" t="s">
        <v>38</v>
      </c>
      <c r="K77" s="27">
        <f t="shared" si="197"/>
        <v>1</v>
      </c>
      <c r="L77" s="25" t="s">
        <v>38</v>
      </c>
      <c r="M77" s="27">
        <f t="shared" si="198"/>
        <v>1</v>
      </c>
      <c r="N77" s="25" t="s">
        <v>38</v>
      </c>
      <c r="O77" s="27">
        <f t="shared" si="199"/>
        <v>1</v>
      </c>
      <c r="P77" s="25" t="s">
        <v>38</v>
      </c>
      <c r="Q77" s="27">
        <f t="shared" si="200"/>
        <v>1</v>
      </c>
      <c r="R77" s="25" t="s">
        <v>38</v>
      </c>
      <c r="S77" s="27">
        <f t="shared" si="201"/>
        <v>1</v>
      </c>
      <c r="T77" s="25" t="s">
        <v>38</v>
      </c>
      <c r="U77" s="27">
        <f t="shared" si="202"/>
        <v>1</v>
      </c>
      <c r="V77" s="25" t="s">
        <v>38</v>
      </c>
      <c r="W77" s="27">
        <f t="shared" si="203"/>
        <v>1</v>
      </c>
      <c r="X77" s="25" t="s">
        <v>38</v>
      </c>
      <c r="Y77" s="27">
        <f t="shared" si="204"/>
        <v>1</v>
      </c>
      <c r="Z77" s="25" t="s">
        <v>38</v>
      </c>
      <c r="AA77" s="37"/>
      <c r="AB77" s="43"/>
      <c r="AC77" s="37"/>
      <c r="AD77" s="43"/>
      <c r="AE77" s="27">
        <f t="shared" si="205"/>
        <v>11</v>
      </c>
      <c r="AF77" s="29">
        <f t="shared" si="206"/>
        <v>1</v>
      </c>
      <c r="AG77" s="37"/>
      <c r="AH77" s="43"/>
      <c r="AI77" s="27">
        <f t="shared" si="182"/>
        <v>1</v>
      </c>
      <c r="AJ77" s="28" t="s">
        <v>38</v>
      </c>
      <c r="AK77" s="27">
        <f t="shared" si="207"/>
        <v>1</v>
      </c>
      <c r="AL77" s="29">
        <f t="shared" si="208"/>
        <v>1</v>
      </c>
      <c r="AM77" s="19">
        <f t="shared" si="28"/>
        <v>1</v>
      </c>
      <c r="AN77" s="25" t="s">
        <v>38</v>
      </c>
      <c r="AO77" s="19">
        <f t="shared" si="28"/>
        <v>1</v>
      </c>
      <c r="AP77" s="25" t="s">
        <v>38</v>
      </c>
      <c r="AQ77" s="19">
        <f t="shared" ref="AQ77" si="234">IF(MID(TRIM(AR77),1,2)="no",0,1)</f>
        <v>1</v>
      </c>
      <c r="AR77" s="25" t="s">
        <v>38</v>
      </c>
      <c r="AS77" s="19">
        <f t="shared" ref="AS77" si="235">IF(MID(TRIM(AT77),1,2)="no",0,1)</f>
        <v>1</v>
      </c>
      <c r="AT77" s="25" t="s">
        <v>38</v>
      </c>
      <c r="AU77" s="19">
        <f t="shared" ref="AU77" si="236">IF(MID(TRIM(AV77),1,2)="no",0,1)</f>
        <v>1</v>
      </c>
      <c r="AV77" s="25" t="s">
        <v>38</v>
      </c>
      <c r="AW77" s="30">
        <f t="shared" si="57"/>
        <v>5</v>
      </c>
      <c r="AX77" s="29">
        <f t="shared" si="58"/>
        <v>1</v>
      </c>
      <c r="AY77" s="29">
        <f t="shared" si="221"/>
        <v>1</v>
      </c>
    </row>
    <row r="78" spans="1:51" ht="30" x14ac:dyDescent="0.2">
      <c r="A78" s="25">
        <v>74</v>
      </c>
      <c r="B78" s="38" t="s">
        <v>331</v>
      </c>
      <c r="C78" s="26" t="s">
        <v>114</v>
      </c>
      <c r="D78" s="25">
        <v>4</v>
      </c>
      <c r="E78" s="27">
        <f t="shared" si="197"/>
        <v>1</v>
      </c>
      <c r="F78" s="25" t="s">
        <v>38</v>
      </c>
      <c r="G78" s="27">
        <f t="shared" si="197"/>
        <v>1</v>
      </c>
      <c r="H78" s="25" t="s">
        <v>38</v>
      </c>
      <c r="I78" s="27">
        <f t="shared" si="197"/>
        <v>1</v>
      </c>
      <c r="J78" s="25" t="s">
        <v>38</v>
      </c>
      <c r="K78" s="27">
        <f t="shared" si="197"/>
        <v>1</v>
      </c>
      <c r="L78" s="25" t="s">
        <v>38</v>
      </c>
      <c r="M78" s="27">
        <f t="shared" si="198"/>
        <v>1</v>
      </c>
      <c r="N78" s="25" t="s">
        <v>38</v>
      </c>
      <c r="O78" s="27">
        <f t="shared" si="199"/>
        <v>1</v>
      </c>
      <c r="P78" s="25" t="s">
        <v>38</v>
      </c>
      <c r="Q78" s="27">
        <f t="shared" si="200"/>
        <v>1</v>
      </c>
      <c r="R78" s="25" t="s">
        <v>38</v>
      </c>
      <c r="S78" s="27">
        <f t="shared" si="201"/>
        <v>1</v>
      </c>
      <c r="T78" s="25" t="s">
        <v>38</v>
      </c>
      <c r="U78" s="27">
        <f t="shared" si="202"/>
        <v>1</v>
      </c>
      <c r="V78" s="25" t="s">
        <v>38</v>
      </c>
      <c r="W78" s="27">
        <f t="shared" si="203"/>
        <v>1</v>
      </c>
      <c r="X78" s="25" t="s">
        <v>38</v>
      </c>
      <c r="Y78" s="27">
        <f t="shared" si="204"/>
        <v>1</v>
      </c>
      <c r="Z78" s="25" t="s">
        <v>38</v>
      </c>
      <c r="AA78" s="37"/>
      <c r="AB78" s="43"/>
      <c r="AC78" s="37"/>
      <c r="AD78" s="43"/>
      <c r="AE78" s="27">
        <f t="shared" si="205"/>
        <v>11</v>
      </c>
      <c r="AF78" s="29">
        <f t="shared" si="206"/>
        <v>1</v>
      </c>
      <c r="AG78" s="37"/>
      <c r="AH78" s="43"/>
      <c r="AI78" s="27">
        <f t="shared" si="182"/>
        <v>1</v>
      </c>
      <c r="AJ78" s="28" t="s">
        <v>38</v>
      </c>
      <c r="AK78" s="27">
        <f t="shared" si="207"/>
        <v>1</v>
      </c>
      <c r="AL78" s="29">
        <f t="shared" si="208"/>
        <v>1</v>
      </c>
      <c r="AM78" s="19">
        <f t="shared" si="28"/>
        <v>1</v>
      </c>
      <c r="AN78" s="25" t="s">
        <v>38</v>
      </c>
      <c r="AO78" s="19">
        <f t="shared" si="28"/>
        <v>1</v>
      </c>
      <c r="AP78" s="25" t="s">
        <v>38</v>
      </c>
      <c r="AQ78" s="19">
        <f t="shared" ref="AQ78" si="237">IF(MID(TRIM(AR78),1,2)="no",0,1)</f>
        <v>1</v>
      </c>
      <c r="AR78" s="25" t="s">
        <v>38</v>
      </c>
      <c r="AS78" s="19">
        <f t="shared" ref="AS78" si="238">IF(MID(TRIM(AT78),1,2)="no",0,1)</f>
        <v>1</v>
      </c>
      <c r="AT78" s="25" t="s">
        <v>38</v>
      </c>
      <c r="AU78" s="19">
        <f t="shared" ref="AU78" si="239">IF(MID(TRIM(AV78),1,2)="no",0,1)</f>
        <v>1</v>
      </c>
      <c r="AV78" s="25" t="s">
        <v>38</v>
      </c>
      <c r="AW78" s="30">
        <f t="shared" si="57"/>
        <v>5</v>
      </c>
      <c r="AX78" s="29">
        <f t="shared" si="58"/>
        <v>1</v>
      </c>
      <c r="AY78" s="29">
        <f t="shared" si="221"/>
        <v>1</v>
      </c>
    </row>
    <row r="79" spans="1:51" ht="60" x14ac:dyDescent="0.2">
      <c r="A79" s="25">
        <v>75</v>
      </c>
      <c r="B79" s="38" t="s">
        <v>331</v>
      </c>
      <c r="C79" s="26" t="s">
        <v>115</v>
      </c>
      <c r="D79" s="25">
        <v>4</v>
      </c>
      <c r="E79" s="27">
        <f t="shared" si="197"/>
        <v>1</v>
      </c>
      <c r="F79" s="25" t="s">
        <v>38</v>
      </c>
      <c r="G79" s="27">
        <f t="shared" si="197"/>
        <v>1</v>
      </c>
      <c r="H79" s="25" t="s">
        <v>38</v>
      </c>
      <c r="I79" s="27">
        <f t="shared" si="197"/>
        <v>1</v>
      </c>
      <c r="J79" s="25" t="s">
        <v>38</v>
      </c>
      <c r="K79" s="27">
        <f t="shared" si="197"/>
        <v>1</v>
      </c>
      <c r="L79" s="25" t="s">
        <v>38</v>
      </c>
      <c r="M79" s="27">
        <f t="shared" si="198"/>
        <v>1</v>
      </c>
      <c r="N79" s="25" t="s">
        <v>38</v>
      </c>
      <c r="O79" s="27">
        <f t="shared" si="199"/>
        <v>1</v>
      </c>
      <c r="P79" s="25" t="s">
        <v>38</v>
      </c>
      <c r="Q79" s="27">
        <f t="shared" si="200"/>
        <v>1</v>
      </c>
      <c r="R79" s="25" t="s">
        <v>38</v>
      </c>
      <c r="S79" s="27">
        <f t="shared" si="201"/>
        <v>1</v>
      </c>
      <c r="T79" s="25" t="s">
        <v>38</v>
      </c>
      <c r="U79" s="27">
        <f t="shared" si="202"/>
        <v>1</v>
      </c>
      <c r="V79" s="25" t="s">
        <v>38</v>
      </c>
      <c r="W79" s="27">
        <f t="shared" si="203"/>
        <v>1</v>
      </c>
      <c r="X79" s="25" t="s">
        <v>38</v>
      </c>
      <c r="Y79" s="27">
        <f t="shared" si="204"/>
        <v>1</v>
      </c>
      <c r="Z79" s="25" t="s">
        <v>38</v>
      </c>
      <c r="AA79" s="37"/>
      <c r="AB79" s="43"/>
      <c r="AC79" s="37"/>
      <c r="AD79" s="43"/>
      <c r="AE79" s="27">
        <f t="shared" si="205"/>
        <v>11</v>
      </c>
      <c r="AF79" s="29">
        <f t="shared" si="206"/>
        <v>1</v>
      </c>
      <c r="AG79" s="37"/>
      <c r="AH79" s="43"/>
      <c r="AI79" s="27">
        <f t="shared" si="182"/>
        <v>1</v>
      </c>
      <c r="AJ79" s="28" t="s">
        <v>38</v>
      </c>
      <c r="AK79" s="27">
        <f t="shared" si="207"/>
        <v>1</v>
      </c>
      <c r="AL79" s="29">
        <f t="shared" si="208"/>
        <v>1</v>
      </c>
      <c r="AM79" s="19">
        <f t="shared" si="28"/>
        <v>1</v>
      </c>
      <c r="AN79" s="25" t="s">
        <v>38</v>
      </c>
      <c r="AO79" s="19">
        <f t="shared" si="28"/>
        <v>1</v>
      </c>
      <c r="AP79" s="25" t="s">
        <v>38</v>
      </c>
      <c r="AQ79" s="19">
        <f t="shared" ref="AQ79" si="240">IF(MID(TRIM(AR79),1,2)="no",0,1)</f>
        <v>1</v>
      </c>
      <c r="AR79" s="25" t="s">
        <v>38</v>
      </c>
      <c r="AS79" s="19">
        <f t="shared" ref="AS79" si="241">IF(MID(TRIM(AT79),1,2)="no",0,1)</f>
        <v>1</v>
      </c>
      <c r="AT79" s="25" t="s">
        <v>38</v>
      </c>
      <c r="AU79" s="19">
        <f t="shared" ref="AU79" si="242">IF(MID(TRIM(AV79),1,2)="no",0,1)</f>
        <v>1</v>
      </c>
      <c r="AV79" s="25" t="s">
        <v>38</v>
      </c>
      <c r="AW79" s="30">
        <f t="shared" si="57"/>
        <v>5</v>
      </c>
      <c r="AX79" s="29">
        <f t="shared" si="58"/>
        <v>1</v>
      </c>
      <c r="AY79" s="29">
        <f t="shared" si="221"/>
        <v>1</v>
      </c>
    </row>
    <row r="80" spans="1:51" ht="30" x14ac:dyDescent="0.2">
      <c r="A80" s="25">
        <v>76</v>
      </c>
      <c r="B80" s="38" t="s">
        <v>331</v>
      </c>
      <c r="C80" s="26" t="s">
        <v>116</v>
      </c>
      <c r="D80" s="25">
        <v>4</v>
      </c>
      <c r="E80" s="27">
        <f t="shared" si="197"/>
        <v>1</v>
      </c>
      <c r="F80" s="25" t="s">
        <v>38</v>
      </c>
      <c r="G80" s="27">
        <f t="shared" si="197"/>
        <v>1</v>
      </c>
      <c r="H80" s="25" t="s">
        <v>38</v>
      </c>
      <c r="I80" s="27">
        <f t="shared" si="197"/>
        <v>1</v>
      </c>
      <c r="J80" s="25" t="s">
        <v>38</v>
      </c>
      <c r="K80" s="27">
        <f t="shared" si="197"/>
        <v>1</v>
      </c>
      <c r="L80" s="25" t="s">
        <v>38</v>
      </c>
      <c r="M80" s="27">
        <f t="shared" si="198"/>
        <v>1</v>
      </c>
      <c r="N80" s="25" t="s">
        <v>38</v>
      </c>
      <c r="O80" s="27">
        <f t="shared" si="199"/>
        <v>1</v>
      </c>
      <c r="P80" s="25" t="s">
        <v>38</v>
      </c>
      <c r="Q80" s="27">
        <f t="shared" si="200"/>
        <v>1</v>
      </c>
      <c r="R80" s="25" t="s">
        <v>38</v>
      </c>
      <c r="S80" s="27">
        <f t="shared" si="201"/>
        <v>1</v>
      </c>
      <c r="T80" s="25" t="s">
        <v>38</v>
      </c>
      <c r="U80" s="27">
        <f t="shared" si="202"/>
        <v>1</v>
      </c>
      <c r="V80" s="25" t="s">
        <v>38</v>
      </c>
      <c r="W80" s="27">
        <f t="shared" si="203"/>
        <v>1</v>
      </c>
      <c r="X80" s="25" t="s">
        <v>38</v>
      </c>
      <c r="Y80" s="27">
        <f t="shared" si="204"/>
        <v>1</v>
      </c>
      <c r="Z80" s="25" t="s">
        <v>38</v>
      </c>
      <c r="AA80" s="37"/>
      <c r="AB80" s="43"/>
      <c r="AC80" s="37"/>
      <c r="AD80" s="43"/>
      <c r="AE80" s="27">
        <f t="shared" si="205"/>
        <v>11</v>
      </c>
      <c r="AF80" s="29">
        <f t="shared" si="206"/>
        <v>1</v>
      </c>
      <c r="AG80" s="37"/>
      <c r="AH80" s="43"/>
      <c r="AI80" s="27">
        <f t="shared" si="182"/>
        <v>1</v>
      </c>
      <c r="AJ80" s="28" t="s">
        <v>38</v>
      </c>
      <c r="AK80" s="27">
        <f t="shared" si="207"/>
        <v>1</v>
      </c>
      <c r="AL80" s="29">
        <f t="shared" si="208"/>
        <v>1</v>
      </c>
      <c r="AM80" s="19">
        <f t="shared" si="28"/>
        <v>1</v>
      </c>
      <c r="AN80" s="25" t="s">
        <v>38</v>
      </c>
      <c r="AO80" s="19">
        <f t="shared" si="28"/>
        <v>1</v>
      </c>
      <c r="AP80" s="25" t="s">
        <v>38</v>
      </c>
      <c r="AQ80" s="19">
        <f t="shared" ref="AQ80" si="243">IF(MID(TRIM(AR80),1,2)="no",0,1)</f>
        <v>1</v>
      </c>
      <c r="AR80" s="25" t="s">
        <v>38</v>
      </c>
      <c r="AS80" s="19">
        <f t="shared" ref="AS80" si="244">IF(MID(TRIM(AT80),1,2)="no",0,1)</f>
        <v>1</v>
      </c>
      <c r="AT80" s="25" t="s">
        <v>38</v>
      </c>
      <c r="AU80" s="19">
        <f t="shared" ref="AU80" si="245">IF(MID(TRIM(AV80),1,2)="no",0,1)</f>
        <v>1</v>
      </c>
      <c r="AV80" s="25" t="s">
        <v>38</v>
      </c>
      <c r="AW80" s="30">
        <f t="shared" si="57"/>
        <v>5</v>
      </c>
      <c r="AX80" s="29">
        <f t="shared" si="58"/>
        <v>1</v>
      </c>
      <c r="AY80" s="29">
        <f t="shared" si="221"/>
        <v>1</v>
      </c>
    </row>
    <row r="81" spans="1:51" ht="30" x14ac:dyDescent="0.2">
      <c r="A81" s="25">
        <v>77</v>
      </c>
      <c r="B81" s="38" t="s">
        <v>331</v>
      </c>
      <c r="C81" s="26" t="s">
        <v>117</v>
      </c>
      <c r="D81" s="25">
        <v>4</v>
      </c>
      <c r="E81" s="27">
        <f t="shared" si="197"/>
        <v>1</v>
      </c>
      <c r="F81" s="25" t="s">
        <v>38</v>
      </c>
      <c r="G81" s="27">
        <f t="shared" si="197"/>
        <v>1</v>
      </c>
      <c r="H81" s="25" t="s">
        <v>38</v>
      </c>
      <c r="I81" s="27">
        <f t="shared" si="197"/>
        <v>1</v>
      </c>
      <c r="J81" s="25" t="s">
        <v>38</v>
      </c>
      <c r="K81" s="27">
        <f t="shared" si="197"/>
        <v>1</v>
      </c>
      <c r="L81" s="25" t="s">
        <v>38</v>
      </c>
      <c r="M81" s="27">
        <f t="shared" si="198"/>
        <v>1</v>
      </c>
      <c r="N81" s="25" t="s">
        <v>38</v>
      </c>
      <c r="O81" s="27">
        <f t="shared" si="199"/>
        <v>1</v>
      </c>
      <c r="P81" s="25" t="s">
        <v>38</v>
      </c>
      <c r="Q81" s="27">
        <f t="shared" si="200"/>
        <v>1</v>
      </c>
      <c r="R81" s="25" t="s">
        <v>38</v>
      </c>
      <c r="S81" s="27">
        <f t="shared" si="201"/>
        <v>1</v>
      </c>
      <c r="T81" s="25" t="s">
        <v>38</v>
      </c>
      <c r="U81" s="27">
        <f t="shared" si="202"/>
        <v>1</v>
      </c>
      <c r="V81" s="25" t="s">
        <v>38</v>
      </c>
      <c r="W81" s="27">
        <f t="shared" si="203"/>
        <v>1</v>
      </c>
      <c r="X81" s="25" t="s">
        <v>38</v>
      </c>
      <c r="Y81" s="27">
        <f t="shared" si="204"/>
        <v>1</v>
      </c>
      <c r="Z81" s="25" t="s">
        <v>38</v>
      </c>
      <c r="AA81" s="37"/>
      <c r="AB81" s="43"/>
      <c r="AC81" s="37"/>
      <c r="AD81" s="43"/>
      <c r="AE81" s="27">
        <f t="shared" si="205"/>
        <v>11</v>
      </c>
      <c r="AF81" s="29">
        <f t="shared" si="206"/>
        <v>1</v>
      </c>
      <c r="AG81" s="37"/>
      <c r="AH81" s="43"/>
      <c r="AI81" s="27">
        <f t="shared" si="182"/>
        <v>1</v>
      </c>
      <c r="AJ81" s="28" t="s">
        <v>38</v>
      </c>
      <c r="AK81" s="27">
        <f t="shared" si="207"/>
        <v>1</v>
      </c>
      <c r="AL81" s="29">
        <f t="shared" si="208"/>
        <v>1</v>
      </c>
      <c r="AM81" s="19">
        <f t="shared" si="28"/>
        <v>1</v>
      </c>
      <c r="AN81" s="25" t="s">
        <v>38</v>
      </c>
      <c r="AO81" s="19">
        <f t="shared" si="28"/>
        <v>1</v>
      </c>
      <c r="AP81" s="25" t="s">
        <v>38</v>
      </c>
      <c r="AQ81" s="19">
        <f t="shared" ref="AQ81" si="246">IF(MID(TRIM(AR81),1,2)="no",0,1)</f>
        <v>1</v>
      </c>
      <c r="AR81" s="25" t="s">
        <v>38</v>
      </c>
      <c r="AS81" s="19">
        <f t="shared" ref="AS81" si="247">IF(MID(TRIM(AT81),1,2)="no",0,1)</f>
        <v>1</v>
      </c>
      <c r="AT81" s="25" t="s">
        <v>38</v>
      </c>
      <c r="AU81" s="19">
        <f t="shared" ref="AU81" si="248">IF(MID(TRIM(AV81),1,2)="no",0,1)</f>
        <v>1</v>
      </c>
      <c r="AV81" s="25" t="s">
        <v>38</v>
      </c>
      <c r="AW81" s="30">
        <f t="shared" si="57"/>
        <v>5</v>
      </c>
      <c r="AX81" s="29">
        <f t="shared" si="58"/>
        <v>1</v>
      </c>
      <c r="AY81" s="29">
        <f t="shared" si="221"/>
        <v>1</v>
      </c>
    </row>
    <row r="82" spans="1:51" ht="30" x14ac:dyDescent="0.2">
      <c r="A82" s="25">
        <v>78</v>
      </c>
      <c r="B82" s="38" t="s">
        <v>331</v>
      </c>
      <c r="C82" s="26" t="s">
        <v>118</v>
      </c>
      <c r="D82" s="25">
        <v>3</v>
      </c>
      <c r="E82" s="27">
        <f t="shared" si="197"/>
        <v>1</v>
      </c>
      <c r="F82" s="25" t="s">
        <v>38</v>
      </c>
      <c r="G82" s="27">
        <f t="shared" si="197"/>
        <v>1</v>
      </c>
      <c r="H82" s="25" t="s">
        <v>38</v>
      </c>
      <c r="I82" s="27">
        <f t="shared" si="197"/>
        <v>1</v>
      </c>
      <c r="J82" s="25" t="s">
        <v>38</v>
      </c>
      <c r="K82" s="27">
        <f t="shared" si="197"/>
        <v>1</v>
      </c>
      <c r="L82" s="25" t="s">
        <v>38</v>
      </c>
      <c r="M82" s="27">
        <f t="shared" si="198"/>
        <v>1</v>
      </c>
      <c r="N82" s="25" t="s">
        <v>38</v>
      </c>
      <c r="O82" s="27">
        <f t="shared" si="199"/>
        <v>1</v>
      </c>
      <c r="P82" s="25" t="s">
        <v>38</v>
      </c>
      <c r="Q82" s="27">
        <f t="shared" si="200"/>
        <v>1</v>
      </c>
      <c r="R82" s="25" t="s">
        <v>38</v>
      </c>
      <c r="S82" s="27">
        <f t="shared" si="201"/>
        <v>1</v>
      </c>
      <c r="T82" s="25" t="s">
        <v>38</v>
      </c>
      <c r="U82" s="27">
        <f t="shared" si="202"/>
        <v>1</v>
      </c>
      <c r="V82" s="25" t="s">
        <v>38</v>
      </c>
      <c r="W82" s="27">
        <f t="shared" si="203"/>
        <v>1</v>
      </c>
      <c r="X82" s="25" t="s">
        <v>38</v>
      </c>
      <c r="Y82" s="27">
        <f t="shared" si="204"/>
        <v>1</v>
      </c>
      <c r="Z82" s="25" t="s">
        <v>38</v>
      </c>
      <c r="AA82" s="27">
        <f t="shared" ref="AA82:AA130" si="249">IF(MID(TRIM(AB82),1,2)="no",0,1)</f>
        <v>1</v>
      </c>
      <c r="AB82" s="25" t="s">
        <v>38</v>
      </c>
      <c r="AC82" s="27">
        <f t="shared" ref="AC82:AC130" si="250">IF(MID(TRIM(AD82),1,2)="no",0,1)</f>
        <v>1</v>
      </c>
      <c r="AD82" s="25" t="s">
        <v>38</v>
      </c>
      <c r="AE82" s="27">
        <f t="shared" ref="AE82" si="251">E82+G82+I82+K82+M82+O82+Q82+S82+U82+W82+Y82+AA82+AC82</f>
        <v>13</v>
      </c>
      <c r="AF82" s="29">
        <f>AE82/13</f>
        <v>1</v>
      </c>
      <c r="AG82" s="27">
        <f>IF(MID(TRIM(AH82),1,2)="no",0,1)</f>
        <v>1</v>
      </c>
      <c r="AH82" s="25" t="s">
        <v>38</v>
      </c>
      <c r="AI82" s="27">
        <f t="shared" si="182"/>
        <v>1</v>
      </c>
      <c r="AJ82" s="25" t="s">
        <v>38</v>
      </c>
      <c r="AK82" s="27">
        <f>+AG82+AI82</f>
        <v>2</v>
      </c>
      <c r="AL82" s="29">
        <f t="shared" ref="AL82" si="252">AK82/2</f>
        <v>1</v>
      </c>
      <c r="AM82" s="19">
        <f t="shared" si="28"/>
        <v>1</v>
      </c>
      <c r="AN82" s="25" t="s">
        <v>38</v>
      </c>
      <c r="AO82" s="19">
        <f t="shared" si="28"/>
        <v>1</v>
      </c>
      <c r="AP82" s="25" t="s">
        <v>38</v>
      </c>
      <c r="AQ82" s="19">
        <f t="shared" ref="AQ82" si="253">IF(MID(TRIM(AR82),1,2)="no",0,1)</f>
        <v>1</v>
      </c>
      <c r="AR82" s="25" t="s">
        <v>38</v>
      </c>
      <c r="AS82" s="19">
        <f t="shared" ref="AS82" si="254">IF(MID(TRIM(AT82),1,2)="no",0,1)</f>
        <v>1</v>
      </c>
      <c r="AT82" s="25" t="s">
        <v>38</v>
      </c>
      <c r="AU82" s="19">
        <f t="shared" ref="AU82" si="255">IF(MID(TRIM(AV82),1,2)="no",0,1)</f>
        <v>1</v>
      </c>
      <c r="AV82" s="25" t="s">
        <v>38</v>
      </c>
      <c r="AW82" s="30">
        <f t="shared" si="57"/>
        <v>5</v>
      </c>
      <c r="AX82" s="29">
        <f t="shared" si="58"/>
        <v>1</v>
      </c>
      <c r="AY82" s="29">
        <f>SUM(AF82+AL82+AX82)/3</f>
        <v>1</v>
      </c>
    </row>
    <row r="83" spans="1:51" ht="45" x14ac:dyDescent="0.2">
      <c r="A83" s="25">
        <v>79</v>
      </c>
      <c r="B83" s="38" t="s">
        <v>331</v>
      </c>
      <c r="C83" s="32" t="s">
        <v>119</v>
      </c>
      <c r="D83" s="25">
        <v>4</v>
      </c>
      <c r="E83" s="27">
        <f t="shared" si="197"/>
        <v>1</v>
      </c>
      <c r="F83" s="25" t="s">
        <v>38</v>
      </c>
      <c r="G83" s="27">
        <f t="shared" si="197"/>
        <v>1</v>
      </c>
      <c r="H83" s="25" t="s">
        <v>38</v>
      </c>
      <c r="I83" s="27">
        <f t="shared" si="197"/>
        <v>1</v>
      </c>
      <c r="J83" s="25" t="s">
        <v>38</v>
      </c>
      <c r="K83" s="27">
        <f t="shared" si="197"/>
        <v>1</v>
      </c>
      <c r="L83" s="25" t="s">
        <v>38</v>
      </c>
      <c r="M83" s="27">
        <f t="shared" si="198"/>
        <v>1</v>
      </c>
      <c r="N83" s="25" t="s">
        <v>38</v>
      </c>
      <c r="O83" s="27">
        <f t="shared" si="199"/>
        <v>1</v>
      </c>
      <c r="P83" s="25" t="s">
        <v>38</v>
      </c>
      <c r="Q83" s="27">
        <f t="shared" si="200"/>
        <v>1</v>
      </c>
      <c r="R83" s="25" t="s">
        <v>38</v>
      </c>
      <c r="S83" s="27">
        <f t="shared" si="201"/>
        <v>1</v>
      </c>
      <c r="T83" s="25" t="s">
        <v>38</v>
      </c>
      <c r="U83" s="27">
        <f t="shared" si="202"/>
        <v>1</v>
      </c>
      <c r="V83" s="25" t="s">
        <v>38</v>
      </c>
      <c r="W83" s="27">
        <f t="shared" si="203"/>
        <v>1</v>
      </c>
      <c r="X83" s="25" t="s">
        <v>38</v>
      </c>
      <c r="Y83" s="27">
        <f t="shared" si="204"/>
        <v>1</v>
      </c>
      <c r="Z83" s="25" t="s">
        <v>38</v>
      </c>
      <c r="AA83" s="37"/>
      <c r="AB83" s="43"/>
      <c r="AC83" s="37"/>
      <c r="AD83" s="43"/>
      <c r="AE83" s="27">
        <f t="shared" ref="AE83:AE87" si="256">E83+G83+I83+K83+M83+O83+Q83+S83+U83+W83+Y83</f>
        <v>11</v>
      </c>
      <c r="AF83" s="29">
        <f t="shared" ref="AF83:AF87" si="257">AE83/11</f>
        <v>1</v>
      </c>
      <c r="AG83" s="37"/>
      <c r="AH83" s="43"/>
      <c r="AI83" s="27">
        <f t="shared" si="182"/>
        <v>1</v>
      </c>
      <c r="AJ83" s="28" t="s">
        <v>38</v>
      </c>
      <c r="AK83" s="27">
        <f t="shared" ref="AK83:AK87" si="258">+AI83</f>
        <v>1</v>
      </c>
      <c r="AL83" s="29">
        <f t="shared" ref="AL83:AL87" si="259">AK83/1</f>
        <v>1</v>
      </c>
      <c r="AM83" s="19">
        <f t="shared" si="28"/>
        <v>1</v>
      </c>
      <c r="AN83" s="25" t="s">
        <v>38</v>
      </c>
      <c r="AO83" s="19">
        <f t="shared" si="28"/>
        <v>1</v>
      </c>
      <c r="AP83" s="25" t="s">
        <v>38</v>
      </c>
      <c r="AQ83" s="19">
        <f t="shared" ref="AQ83" si="260">IF(MID(TRIM(AR83),1,2)="no",0,1)</f>
        <v>1</v>
      </c>
      <c r="AR83" s="25" t="s">
        <v>38</v>
      </c>
      <c r="AS83" s="19">
        <f t="shared" ref="AS83" si="261">IF(MID(TRIM(AT83),1,2)="no",0,1)</f>
        <v>1</v>
      </c>
      <c r="AT83" s="25" t="s">
        <v>38</v>
      </c>
      <c r="AU83" s="19">
        <f t="shared" ref="AU83" si="262">IF(MID(TRIM(AV83),1,2)="no",0,1)</f>
        <v>1</v>
      </c>
      <c r="AV83" s="25" t="s">
        <v>38</v>
      </c>
      <c r="AW83" s="30">
        <f t="shared" si="57"/>
        <v>5</v>
      </c>
      <c r="AX83" s="29">
        <f t="shared" si="58"/>
        <v>1</v>
      </c>
      <c r="AY83" s="29">
        <f t="shared" si="221"/>
        <v>1</v>
      </c>
    </row>
    <row r="84" spans="1:51" ht="30" x14ac:dyDescent="0.2">
      <c r="A84" s="25">
        <v>80</v>
      </c>
      <c r="B84" s="38" t="s">
        <v>331</v>
      </c>
      <c r="C84" s="26" t="s">
        <v>120</v>
      </c>
      <c r="D84" s="25">
        <v>4</v>
      </c>
      <c r="E84" s="27">
        <f t="shared" si="197"/>
        <v>1</v>
      </c>
      <c r="F84" s="25" t="s">
        <v>38</v>
      </c>
      <c r="G84" s="27">
        <f t="shared" si="197"/>
        <v>1</v>
      </c>
      <c r="H84" s="25" t="s">
        <v>38</v>
      </c>
      <c r="I84" s="27">
        <f t="shared" si="197"/>
        <v>1</v>
      </c>
      <c r="J84" s="25" t="s">
        <v>38</v>
      </c>
      <c r="K84" s="27">
        <f t="shared" si="197"/>
        <v>1</v>
      </c>
      <c r="L84" s="25" t="s">
        <v>38</v>
      </c>
      <c r="M84" s="27">
        <f t="shared" si="198"/>
        <v>1</v>
      </c>
      <c r="N84" s="25" t="s">
        <v>38</v>
      </c>
      <c r="O84" s="27">
        <f t="shared" si="199"/>
        <v>1</v>
      </c>
      <c r="P84" s="25" t="s">
        <v>38</v>
      </c>
      <c r="Q84" s="27">
        <f t="shared" si="200"/>
        <v>1</v>
      </c>
      <c r="R84" s="25" t="s">
        <v>38</v>
      </c>
      <c r="S84" s="27">
        <f t="shared" si="201"/>
        <v>1</v>
      </c>
      <c r="T84" s="25" t="s">
        <v>38</v>
      </c>
      <c r="U84" s="27">
        <f t="shared" si="202"/>
        <v>1</v>
      </c>
      <c r="V84" s="25" t="s">
        <v>38</v>
      </c>
      <c r="W84" s="27">
        <f t="shared" si="203"/>
        <v>1</v>
      </c>
      <c r="X84" s="25" t="s">
        <v>38</v>
      </c>
      <c r="Y84" s="27">
        <f t="shared" si="204"/>
        <v>1</v>
      </c>
      <c r="Z84" s="25" t="s">
        <v>38</v>
      </c>
      <c r="AA84" s="37"/>
      <c r="AB84" s="43"/>
      <c r="AC84" s="37"/>
      <c r="AD84" s="43"/>
      <c r="AE84" s="27">
        <f t="shared" si="256"/>
        <v>11</v>
      </c>
      <c r="AF84" s="29">
        <f t="shared" si="257"/>
        <v>1</v>
      </c>
      <c r="AG84" s="37"/>
      <c r="AH84" s="43"/>
      <c r="AI84" s="27">
        <f t="shared" si="182"/>
        <v>1</v>
      </c>
      <c r="AJ84" s="28" t="s">
        <v>38</v>
      </c>
      <c r="AK84" s="27">
        <f t="shared" si="258"/>
        <v>1</v>
      </c>
      <c r="AL84" s="29">
        <f t="shared" si="259"/>
        <v>1</v>
      </c>
      <c r="AM84" s="19">
        <f t="shared" si="28"/>
        <v>1</v>
      </c>
      <c r="AN84" s="25" t="s">
        <v>38</v>
      </c>
      <c r="AO84" s="19">
        <f t="shared" si="28"/>
        <v>1</v>
      </c>
      <c r="AP84" s="25" t="s">
        <v>38</v>
      </c>
      <c r="AQ84" s="19">
        <f t="shared" ref="AQ84" si="263">IF(MID(TRIM(AR84),1,2)="no",0,1)</f>
        <v>1</v>
      </c>
      <c r="AR84" s="25" t="s">
        <v>38</v>
      </c>
      <c r="AS84" s="19">
        <f t="shared" ref="AS84" si="264">IF(MID(TRIM(AT84),1,2)="no",0,1)</f>
        <v>1</v>
      </c>
      <c r="AT84" s="25" t="s">
        <v>38</v>
      </c>
      <c r="AU84" s="19">
        <f t="shared" ref="AU84" si="265">IF(MID(TRIM(AV84),1,2)="no",0,1)</f>
        <v>1</v>
      </c>
      <c r="AV84" s="25" t="s">
        <v>38</v>
      </c>
      <c r="AW84" s="30">
        <f t="shared" si="57"/>
        <v>5</v>
      </c>
      <c r="AX84" s="29">
        <f t="shared" si="58"/>
        <v>1</v>
      </c>
      <c r="AY84" s="29">
        <f t="shared" si="221"/>
        <v>1</v>
      </c>
    </row>
    <row r="85" spans="1:51" ht="45" x14ac:dyDescent="0.2">
      <c r="A85" s="25">
        <v>81</v>
      </c>
      <c r="B85" s="38" t="s">
        <v>331</v>
      </c>
      <c r="C85" s="32" t="s">
        <v>121</v>
      </c>
      <c r="D85" s="31">
        <v>4</v>
      </c>
      <c r="E85" s="27">
        <f t="shared" si="197"/>
        <v>1</v>
      </c>
      <c r="F85" s="31" t="s">
        <v>38</v>
      </c>
      <c r="G85" s="27">
        <f t="shared" si="197"/>
        <v>1</v>
      </c>
      <c r="H85" s="31" t="s">
        <v>38</v>
      </c>
      <c r="I85" s="27">
        <f t="shared" si="197"/>
        <v>1</v>
      </c>
      <c r="J85" s="31" t="s">
        <v>38</v>
      </c>
      <c r="K85" s="27">
        <f t="shared" si="197"/>
        <v>1</v>
      </c>
      <c r="L85" s="31" t="s">
        <v>38</v>
      </c>
      <c r="M85" s="27">
        <f t="shared" si="198"/>
        <v>1</v>
      </c>
      <c r="N85" s="31" t="s">
        <v>38</v>
      </c>
      <c r="O85" s="27">
        <f t="shared" si="199"/>
        <v>1</v>
      </c>
      <c r="P85" s="31" t="s">
        <v>38</v>
      </c>
      <c r="Q85" s="27">
        <f t="shared" si="200"/>
        <v>1</v>
      </c>
      <c r="R85" s="31" t="s">
        <v>38</v>
      </c>
      <c r="S85" s="27">
        <f t="shared" si="201"/>
        <v>1</v>
      </c>
      <c r="T85" s="31" t="s">
        <v>38</v>
      </c>
      <c r="U85" s="27">
        <f t="shared" si="202"/>
        <v>1</v>
      </c>
      <c r="V85" s="31" t="s">
        <v>38</v>
      </c>
      <c r="W85" s="27">
        <f t="shared" si="203"/>
        <v>1</v>
      </c>
      <c r="X85" s="31" t="s">
        <v>38</v>
      </c>
      <c r="Y85" s="27">
        <f t="shared" si="204"/>
        <v>1</v>
      </c>
      <c r="Z85" s="31" t="s">
        <v>38</v>
      </c>
      <c r="AA85" s="37"/>
      <c r="AB85" s="46"/>
      <c r="AC85" s="37"/>
      <c r="AD85" s="46"/>
      <c r="AE85" s="27">
        <f t="shared" si="256"/>
        <v>11</v>
      </c>
      <c r="AF85" s="29">
        <f t="shared" si="257"/>
        <v>1</v>
      </c>
      <c r="AG85" s="45"/>
      <c r="AH85" s="46"/>
      <c r="AI85" s="27">
        <f t="shared" si="182"/>
        <v>1</v>
      </c>
      <c r="AJ85" s="28" t="s">
        <v>38</v>
      </c>
      <c r="AK85" s="27">
        <f t="shared" si="258"/>
        <v>1</v>
      </c>
      <c r="AL85" s="29">
        <f t="shared" si="259"/>
        <v>1</v>
      </c>
      <c r="AM85" s="19">
        <f t="shared" si="28"/>
        <v>1</v>
      </c>
      <c r="AN85" s="31" t="s">
        <v>38</v>
      </c>
      <c r="AO85" s="19">
        <f t="shared" si="28"/>
        <v>1</v>
      </c>
      <c r="AP85" s="31" t="s">
        <v>38</v>
      </c>
      <c r="AQ85" s="19">
        <f t="shared" ref="AQ85" si="266">IF(MID(TRIM(AR85),1,2)="no",0,1)</f>
        <v>1</v>
      </c>
      <c r="AR85" s="31" t="s">
        <v>38</v>
      </c>
      <c r="AS85" s="19">
        <f t="shared" ref="AS85" si="267">IF(MID(TRIM(AT85),1,2)="no",0,1)</f>
        <v>1</v>
      </c>
      <c r="AT85" s="31" t="s">
        <v>38</v>
      </c>
      <c r="AU85" s="19">
        <f t="shared" ref="AU85" si="268">IF(MID(TRIM(AV85),1,2)="no",0,1)</f>
        <v>1</v>
      </c>
      <c r="AV85" s="31" t="s">
        <v>38</v>
      </c>
      <c r="AW85" s="36">
        <f t="shared" si="57"/>
        <v>5</v>
      </c>
      <c r="AX85" s="29">
        <f t="shared" si="58"/>
        <v>1</v>
      </c>
      <c r="AY85" s="29">
        <f t="shared" si="221"/>
        <v>1</v>
      </c>
    </row>
    <row r="86" spans="1:51" ht="30" x14ac:dyDescent="0.2">
      <c r="A86" s="25">
        <v>82</v>
      </c>
      <c r="B86" s="38" t="s">
        <v>331</v>
      </c>
      <c r="C86" s="26" t="s">
        <v>122</v>
      </c>
      <c r="D86" s="25">
        <v>4</v>
      </c>
      <c r="E86" s="27">
        <f t="shared" si="197"/>
        <v>1</v>
      </c>
      <c r="F86" s="25" t="s">
        <v>38</v>
      </c>
      <c r="G86" s="27">
        <f t="shared" si="197"/>
        <v>1</v>
      </c>
      <c r="H86" s="25" t="s">
        <v>38</v>
      </c>
      <c r="I86" s="27">
        <f t="shared" si="197"/>
        <v>1</v>
      </c>
      <c r="J86" s="25" t="s">
        <v>38</v>
      </c>
      <c r="K86" s="27">
        <f t="shared" si="197"/>
        <v>1</v>
      </c>
      <c r="L86" s="25" t="s">
        <v>38</v>
      </c>
      <c r="M86" s="27">
        <f t="shared" si="198"/>
        <v>1</v>
      </c>
      <c r="N86" s="25" t="s">
        <v>38</v>
      </c>
      <c r="O86" s="27">
        <f t="shared" si="199"/>
        <v>1</v>
      </c>
      <c r="P86" s="25" t="s">
        <v>38</v>
      </c>
      <c r="Q86" s="27">
        <f t="shared" si="200"/>
        <v>1</v>
      </c>
      <c r="R86" s="25" t="s">
        <v>38</v>
      </c>
      <c r="S86" s="27">
        <f t="shared" si="201"/>
        <v>1</v>
      </c>
      <c r="T86" s="25" t="s">
        <v>38</v>
      </c>
      <c r="U86" s="27">
        <f t="shared" si="202"/>
        <v>1</v>
      </c>
      <c r="V86" s="25" t="s">
        <v>38</v>
      </c>
      <c r="W86" s="27">
        <f t="shared" si="203"/>
        <v>1</v>
      </c>
      <c r="X86" s="25" t="s">
        <v>38</v>
      </c>
      <c r="Y86" s="27">
        <f t="shared" si="204"/>
        <v>1</v>
      </c>
      <c r="Z86" s="25" t="s">
        <v>38</v>
      </c>
      <c r="AA86" s="37"/>
      <c r="AB86" s="43"/>
      <c r="AC86" s="37"/>
      <c r="AD86" s="43"/>
      <c r="AE86" s="27">
        <f t="shared" si="256"/>
        <v>11</v>
      </c>
      <c r="AF86" s="29">
        <f t="shared" si="257"/>
        <v>1</v>
      </c>
      <c r="AG86" s="37"/>
      <c r="AH86" s="43"/>
      <c r="AI86" s="27">
        <f t="shared" si="182"/>
        <v>1</v>
      </c>
      <c r="AJ86" s="28" t="s">
        <v>38</v>
      </c>
      <c r="AK86" s="27">
        <f t="shared" si="258"/>
        <v>1</v>
      </c>
      <c r="AL86" s="29">
        <f t="shared" si="259"/>
        <v>1</v>
      </c>
      <c r="AM86" s="19">
        <f t="shared" si="28"/>
        <v>1</v>
      </c>
      <c r="AN86" s="25" t="s">
        <v>38</v>
      </c>
      <c r="AO86" s="19">
        <f t="shared" si="28"/>
        <v>1</v>
      </c>
      <c r="AP86" s="25" t="s">
        <v>38</v>
      </c>
      <c r="AQ86" s="19">
        <f t="shared" ref="AQ86" si="269">IF(MID(TRIM(AR86),1,2)="no",0,1)</f>
        <v>1</v>
      </c>
      <c r="AR86" s="25" t="s">
        <v>38</v>
      </c>
      <c r="AS86" s="19">
        <f t="shared" ref="AS86" si="270">IF(MID(TRIM(AT86),1,2)="no",0,1)</f>
        <v>1</v>
      </c>
      <c r="AT86" s="25" t="s">
        <v>38</v>
      </c>
      <c r="AU86" s="19">
        <f t="shared" ref="AU86" si="271">IF(MID(TRIM(AV86),1,2)="no",0,1)</f>
        <v>1</v>
      </c>
      <c r="AV86" s="25" t="s">
        <v>38</v>
      </c>
      <c r="AW86" s="30">
        <f t="shared" si="57"/>
        <v>5</v>
      </c>
      <c r="AX86" s="29">
        <f t="shared" si="58"/>
        <v>1</v>
      </c>
      <c r="AY86" s="29">
        <f t="shared" si="221"/>
        <v>1</v>
      </c>
    </row>
    <row r="87" spans="1:51" ht="45" x14ac:dyDescent="0.2">
      <c r="A87" s="25">
        <v>83</v>
      </c>
      <c r="B87" s="38" t="s">
        <v>331</v>
      </c>
      <c r="C87" s="32" t="s">
        <v>123</v>
      </c>
      <c r="D87" s="31">
        <v>4</v>
      </c>
      <c r="E87" s="27">
        <f t="shared" si="197"/>
        <v>1</v>
      </c>
      <c r="F87" s="31" t="s">
        <v>38</v>
      </c>
      <c r="G87" s="27">
        <f t="shared" si="197"/>
        <v>1</v>
      </c>
      <c r="H87" s="31" t="s">
        <v>38</v>
      </c>
      <c r="I87" s="27">
        <f t="shared" si="197"/>
        <v>1</v>
      </c>
      <c r="J87" s="31" t="s">
        <v>38</v>
      </c>
      <c r="K87" s="27">
        <f t="shared" si="197"/>
        <v>1</v>
      </c>
      <c r="L87" s="31" t="s">
        <v>38</v>
      </c>
      <c r="M87" s="27">
        <f t="shared" si="198"/>
        <v>1</v>
      </c>
      <c r="N87" s="31" t="s">
        <v>38</v>
      </c>
      <c r="O87" s="27">
        <f t="shared" si="199"/>
        <v>1</v>
      </c>
      <c r="P87" s="31" t="s">
        <v>38</v>
      </c>
      <c r="Q87" s="27">
        <f t="shared" si="200"/>
        <v>1</v>
      </c>
      <c r="R87" s="31" t="s">
        <v>38</v>
      </c>
      <c r="S87" s="27">
        <f t="shared" si="201"/>
        <v>1</v>
      </c>
      <c r="T87" s="31" t="s">
        <v>38</v>
      </c>
      <c r="U87" s="27">
        <f t="shared" si="202"/>
        <v>1</v>
      </c>
      <c r="V87" s="31" t="s">
        <v>38</v>
      </c>
      <c r="W87" s="27">
        <f t="shared" si="203"/>
        <v>1</v>
      </c>
      <c r="X87" s="31" t="s">
        <v>38</v>
      </c>
      <c r="Y87" s="27">
        <f t="shared" si="204"/>
        <v>1</v>
      </c>
      <c r="Z87" s="31" t="s">
        <v>38</v>
      </c>
      <c r="AA87" s="37"/>
      <c r="AB87" s="46"/>
      <c r="AC87" s="37"/>
      <c r="AD87" s="46"/>
      <c r="AE87" s="27">
        <f t="shared" si="256"/>
        <v>11</v>
      </c>
      <c r="AF87" s="29">
        <f t="shared" si="257"/>
        <v>1</v>
      </c>
      <c r="AG87" s="45"/>
      <c r="AH87" s="46"/>
      <c r="AI87" s="27">
        <f t="shared" si="182"/>
        <v>1</v>
      </c>
      <c r="AJ87" s="28" t="s">
        <v>38</v>
      </c>
      <c r="AK87" s="27">
        <f t="shared" si="258"/>
        <v>1</v>
      </c>
      <c r="AL87" s="29">
        <f t="shared" si="259"/>
        <v>1</v>
      </c>
      <c r="AM87" s="19">
        <f t="shared" si="28"/>
        <v>1</v>
      </c>
      <c r="AN87" s="31" t="s">
        <v>38</v>
      </c>
      <c r="AO87" s="19">
        <f t="shared" si="28"/>
        <v>1</v>
      </c>
      <c r="AP87" s="31" t="s">
        <v>38</v>
      </c>
      <c r="AQ87" s="19">
        <f t="shared" ref="AQ87" si="272">IF(MID(TRIM(AR87),1,2)="no",0,1)</f>
        <v>1</v>
      </c>
      <c r="AR87" s="31" t="s">
        <v>38</v>
      </c>
      <c r="AS87" s="19">
        <f t="shared" ref="AS87" si="273">IF(MID(TRIM(AT87),1,2)="no",0,1)</f>
        <v>1</v>
      </c>
      <c r="AT87" s="31" t="s">
        <v>38</v>
      </c>
      <c r="AU87" s="19">
        <f t="shared" ref="AU87" si="274">IF(MID(TRIM(AV87),1,2)="no",0,1)</f>
        <v>1</v>
      </c>
      <c r="AV87" s="31" t="s">
        <v>38</v>
      </c>
      <c r="AW87" s="36">
        <f t="shared" si="57"/>
        <v>5</v>
      </c>
      <c r="AX87" s="29">
        <f t="shared" si="58"/>
        <v>1</v>
      </c>
      <c r="AY87" s="29">
        <f t="shared" si="221"/>
        <v>1</v>
      </c>
    </row>
    <row r="88" spans="1:51" ht="30" x14ac:dyDescent="0.2">
      <c r="A88" s="25">
        <v>84</v>
      </c>
      <c r="B88" s="38" t="s">
        <v>331</v>
      </c>
      <c r="C88" s="26" t="s">
        <v>124</v>
      </c>
      <c r="D88" s="25">
        <v>3</v>
      </c>
      <c r="E88" s="27">
        <f t="shared" si="197"/>
        <v>1</v>
      </c>
      <c r="F88" s="25" t="s">
        <v>38</v>
      </c>
      <c r="G88" s="27">
        <f t="shared" si="197"/>
        <v>1</v>
      </c>
      <c r="H88" s="25" t="s">
        <v>38</v>
      </c>
      <c r="I88" s="27">
        <f t="shared" si="197"/>
        <v>1</v>
      </c>
      <c r="J88" s="25" t="s">
        <v>38</v>
      </c>
      <c r="K88" s="27">
        <f t="shared" si="197"/>
        <v>1</v>
      </c>
      <c r="L88" s="25" t="s">
        <v>38</v>
      </c>
      <c r="M88" s="27">
        <f t="shared" si="198"/>
        <v>1</v>
      </c>
      <c r="N88" s="25" t="s">
        <v>38</v>
      </c>
      <c r="O88" s="27">
        <f t="shared" si="199"/>
        <v>1</v>
      </c>
      <c r="P88" s="25" t="s">
        <v>38</v>
      </c>
      <c r="Q88" s="27">
        <f t="shared" si="200"/>
        <v>1</v>
      </c>
      <c r="R88" s="25" t="s">
        <v>38</v>
      </c>
      <c r="S88" s="27">
        <f t="shared" si="201"/>
        <v>1</v>
      </c>
      <c r="T88" s="25" t="s">
        <v>38</v>
      </c>
      <c r="U88" s="27">
        <f t="shared" si="202"/>
        <v>1</v>
      </c>
      <c r="V88" s="25" t="s">
        <v>38</v>
      </c>
      <c r="W88" s="27">
        <f t="shared" si="203"/>
        <v>1</v>
      </c>
      <c r="X88" s="25" t="s">
        <v>38</v>
      </c>
      <c r="Y88" s="27">
        <f t="shared" si="204"/>
        <v>1</v>
      </c>
      <c r="Z88" s="25" t="s">
        <v>38</v>
      </c>
      <c r="AA88" s="27">
        <f t="shared" si="249"/>
        <v>1</v>
      </c>
      <c r="AB88" s="25" t="s">
        <v>38</v>
      </c>
      <c r="AC88" s="27">
        <f t="shared" si="250"/>
        <v>1</v>
      </c>
      <c r="AD88" s="25" t="s">
        <v>38</v>
      </c>
      <c r="AE88" s="27">
        <f t="shared" ref="AE88:AE89" si="275">E88+G88+I88+K88+M88+O88+Q88+S88+U88+W88+Y88+AA88+AC88</f>
        <v>13</v>
      </c>
      <c r="AF88" s="29">
        <f t="shared" ref="AF88:AF89" si="276">AE88/13</f>
        <v>1</v>
      </c>
      <c r="AG88" s="27">
        <f>IF(MID(TRIM(AH88),1,2)="no",0,1)</f>
        <v>1</v>
      </c>
      <c r="AH88" s="25" t="s">
        <v>38</v>
      </c>
      <c r="AI88" s="27">
        <f t="shared" si="182"/>
        <v>1</v>
      </c>
      <c r="AJ88" s="25" t="s">
        <v>38</v>
      </c>
      <c r="AK88" s="27">
        <f>+AG88+AI88</f>
        <v>2</v>
      </c>
      <c r="AL88" s="29">
        <f t="shared" ref="AL88:AL89" si="277">AK88/2</f>
        <v>1</v>
      </c>
      <c r="AM88" s="19">
        <f t="shared" si="28"/>
        <v>1</v>
      </c>
      <c r="AN88" s="25" t="s">
        <v>38</v>
      </c>
      <c r="AO88" s="19">
        <f t="shared" si="28"/>
        <v>1</v>
      </c>
      <c r="AP88" s="25" t="s">
        <v>38</v>
      </c>
      <c r="AQ88" s="19">
        <f t="shared" ref="AQ88" si="278">IF(MID(TRIM(AR88),1,2)="no",0,1)</f>
        <v>1</v>
      </c>
      <c r="AR88" s="25" t="s">
        <v>38</v>
      </c>
      <c r="AS88" s="19">
        <f t="shared" ref="AS88" si="279">IF(MID(TRIM(AT88),1,2)="no",0,1)</f>
        <v>1</v>
      </c>
      <c r="AT88" s="25" t="s">
        <v>38</v>
      </c>
      <c r="AU88" s="19">
        <f t="shared" ref="AU88" si="280">IF(MID(TRIM(AV88),1,2)="no",0,1)</f>
        <v>1</v>
      </c>
      <c r="AV88" s="25" t="s">
        <v>38</v>
      </c>
      <c r="AW88" s="30">
        <f t="shared" si="57"/>
        <v>5</v>
      </c>
      <c r="AX88" s="29">
        <f t="shared" si="58"/>
        <v>1</v>
      </c>
      <c r="AY88" s="29">
        <f t="shared" si="221"/>
        <v>1</v>
      </c>
    </row>
    <row r="89" spans="1:51" ht="30" x14ac:dyDescent="0.2">
      <c r="A89" s="25">
        <v>85</v>
      </c>
      <c r="B89" s="38" t="s">
        <v>331</v>
      </c>
      <c r="C89" s="26" t="s">
        <v>318</v>
      </c>
      <c r="D89" s="25">
        <v>1</v>
      </c>
      <c r="E89" s="27">
        <f t="shared" si="197"/>
        <v>1</v>
      </c>
      <c r="F89" s="25" t="s">
        <v>38</v>
      </c>
      <c r="G89" s="27">
        <f t="shared" si="197"/>
        <v>1</v>
      </c>
      <c r="H89" s="25" t="s">
        <v>38</v>
      </c>
      <c r="I89" s="27">
        <f t="shared" si="197"/>
        <v>1</v>
      </c>
      <c r="J89" s="25" t="s">
        <v>38</v>
      </c>
      <c r="K89" s="27">
        <f t="shared" si="197"/>
        <v>1</v>
      </c>
      <c r="L89" s="25" t="s">
        <v>38</v>
      </c>
      <c r="M89" s="27">
        <f t="shared" si="198"/>
        <v>1</v>
      </c>
      <c r="N89" s="25" t="s">
        <v>38</v>
      </c>
      <c r="O89" s="27">
        <f t="shared" si="199"/>
        <v>1</v>
      </c>
      <c r="P89" s="25" t="s">
        <v>38</v>
      </c>
      <c r="Q89" s="27">
        <f t="shared" si="200"/>
        <v>1</v>
      </c>
      <c r="R89" s="25" t="s">
        <v>38</v>
      </c>
      <c r="S89" s="27">
        <f t="shared" si="201"/>
        <v>1</v>
      </c>
      <c r="T89" s="25" t="s">
        <v>38</v>
      </c>
      <c r="U89" s="27">
        <f t="shared" si="202"/>
        <v>1</v>
      </c>
      <c r="V89" s="25" t="s">
        <v>38</v>
      </c>
      <c r="W89" s="27">
        <f t="shared" si="203"/>
        <v>1</v>
      </c>
      <c r="X89" s="25" t="s">
        <v>38</v>
      </c>
      <c r="Y89" s="27">
        <f t="shared" si="204"/>
        <v>1</v>
      </c>
      <c r="Z89" s="25" t="s">
        <v>38</v>
      </c>
      <c r="AA89" s="27">
        <f t="shared" si="249"/>
        <v>1</v>
      </c>
      <c r="AB89" s="25" t="s">
        <v>38</v>
      </c>
      <c r="AC89" s="27">
        <f t="shared" si="250"/>
        <v>1</v>
      </c>
      <c r="AD89" s="25" t="s">
        <v>38</v>
      </c>
      <c r="AE89" s="27">
        <f t="shared" si="275"/>
        <v>13</v>
      </c>
      <c r="AF89" s="29">
        <f t="shared" si="276"/>
        <v>1</v>
      </c>
      <c r="AG89" s="27">
        <f>IF(MID(TRIM(AH89),1,2)="no",0,1)</f>
        <v>1</v>
      </c>
      <c r="AH89" s="25" t="s">
        <v>38</v>
      </c>
      <c r="AI89" s="27">
        <f t="shared" si="182"/>
        <v>1</v>
      </c>
      <c r="AJ89" s="25" t="s">
        <v>38</v>
      </c>
      <c r="AK89" s="27">
        <f>+AG89+AI89</f>
        <v>2</v>
      </c>
      <c r="AL89" s="29">
        <f t="shared" si="277"/>
        <v>1</v>
      </c>
      <c r="AM89" s="19">
        <f t="shared" si="28"/>
        <v>1</v>
      </c>
      <c r="AN89" s="25" t="s">
        <v>38</v>
      </c>
      <c r="AO89" s="19">
        <f t="shared" si="28"/>
        <v>1</v>
      </c>
      <c r="AP89" s="25" t="s">
        <v>38</v>
      </c>
      <c r="AQ89" s="19">
        <f t="shared" ref="AQ89" si="281">IF(MID(TRIM(AR89),1,2)="no",0,1)</f>
        <v>1</v>
      </c>
      <c r="AR89" s="25" t="s">
        <v>38</v>
      </c>
      <c r="AS89" s="19">
        <f t="shared" ref="AS89" si="282">IF(MID(TRIM(AT89),1,2)="no",0,1)</f>
        <v>1</v>
      </c>
      <c r="AT89" s="25" t="s">
        <v>38</v>
      </c>
      <c r="AU89" s="19">
        <f t="shared" ref="AU89" si="283">IF(MID(TRIM(AV89),1,2)="no",0,1)</f>
        <v>1</v>
      </c>
      <c r="AV89" s="25" t="s">
        <v>38</v>
      </c>
      <c r="AW89" s="30">
        <f t="shared" si="57"/>
        <v>5</v>
      </c>
      <c r="AX89" s="29">
        <f t="shared" si="58"/>
        <v>1</v>
      </c>
      <c r="AY89" s="29">
        <f t="shared" si="221"/>
        <v>1</v>
      </c>
    </row>
    <row r="90" spans="1:51" ht="30" x14ac:dyDescent="0.2">
      <c r="A90" s="25">
        <v>86</v>
      </c>
      <c r="B90" s="38" t="s">
        <v>331</v>
      </c>
      <c r="C90" s="26" t="s">
        <v>125</v>
      </c>
      <c r="D90" s="25">
        <v>4</v>
      </c>
      <c r="E90" s="27">
        <f t="shared" si="197"/>
        <v>1</v>
      </c>
      <c r="F90" s="25" t="s">
        <v>38</v>
      </c>
      <c r="G90" s="27">
        <f t="shared" si="197"/>
        <v>1</v>
      </c>
      <c r="H90" s="25" t="s">
        <v>38</v>
      </c>
      <c r="I90" s="27">
        <f t="shared" si="197"/>
        <v>1</v>
      </c>
      <c r="J90" s="25" t="s">
        <v>38</v>
      </c>
      <c r="K90" s="27">
        <f t="shared" si="197"/>
        <v>1</v>
      </c>
      <c r="L90" s="25" t="s">
        <v>38</v>
      </c>
      <c r="M90" s="27">
        <f t="shared" si="198"/>
        <v>1</v>
      </c>
      <c r="N90" s="25" t="s">
        <v>38</v>
      </c>
      <c r="O90" s="27">
        <f t="shared" si="199"/>
        <v>1</v>
      </c>
      <c r="P90" s="25" t="s">
        <v>38</v>
      </c>
      <c r="Q90" s="27">
        <f t="shared" si="200"/>
        <v>1</v>
      </c>
      <c r="R90" s="25" t="s">
        <v>38</v>
      </c>
      <c r="S90" s="27">
        <f t="shared" si="201"/>
        <v>1</v>
      </c>
      <c r="T90" s="25" t="s">
        <v>38</v>
      </c>
      <c r="U90" s="27">
        <f t="shared" si="202"/>
        <v>1</v>
      </c>
      <c r="V90" s="25" t="s">
        <v>38</v>
      </c>
      <c r="W90" s="27">
        <f t="shared" si="203"/>
        <v>1</v>
      </c>
      <c r="X90" s="25" t="s">
        <v>38</v>
      </c>
      <c r="Y90" s="27">
        <f t="shared" si="204"/>
        <v>1</v>
      </c>
      <c r="Z90" s="25" t="s">
        <v>38</v>
      </c>
      <c r="AA90" s="37"/>
      <c r="AB90" s="43"/>
      <c r="AC90" s="37"/>
      <c r="AD90" s="43"/>
      <c r="AE90" s="27">
        <f t="shared" ref="AE90:AE99" si="284">E90+G90+I90+K90+M90+O90+Q90+S90+U90+W90+Y90</f>
        <v>11</v>
      </c>
      <c r="AF90" s="29">
        <f t="shared" ref="AF90:AF99" si="285">AE90/11</f>
        <v>1</v>
      </c>
      <c r="AG90" s="37"/>
      <c r="AH90" s="43"/>
      <c r="AI90" s="27">
        <f t="shared" si="182"/>
        <v>1</v>
      </c>
      <c r="AJ90" s="28" t="s">
        <v>38</v>
      </c>
      <c r="AK90" s="27">
        <f t="shared" ref="AK90:AK99" si="286">+AI90</f>
        <v>1</v>
      </c>
      <c r="AL90" s="29">
        <f t="shared" ref="AL90:AL99" si="287">AK90/1</f>
        <v>1</v>
      </c>
      <c r="AM90" s="19">
        <f t="shared" ref="AM90:AO153" si="288">IF(MID(TRIM(AN90),1,2)="no",0,1)</f>
        <v>1</v>
      </c>
      <c r="AN90" s="25" t="s">
        <v>38</v>
      </c>
      <c r="AO90" s="19">
        <f t="shared" si="288"/>
        <v>1</v>
      </c>
      <c r="AP90" s="25" t="s">
        <v>38</v>
      </c>
      <c r="AQ90" s="19">
        <f t="shared" ref="AQ90" si="289">IF(MID(TRIM(AR90),1,2)="no",0,1)</f>
        <v>1</v>
      </c>
      <c r="AR90" s="25" t="s">
        <v>38</v>
      </c>
      <c r="AS90" s="19">
        <f t="shared" ref="AS90" si="290">IF(MID(TRIM(AT90),1,2)="no",0,1)</f>
        <v>1</v>
      </c>
      <c r="AT90" s="25" t="s">
        <v>38</v>
      </c>
      <c r="AU90" s="19">
        <f t="shared" ref="AU90" si="291">IF(MID(TRIM(AV90),1,2)="no",0,1)</f>
        <v>1</v>
      </c>
      <c r="AV90" s="25" t="s">
        <v>38</v>
      </c>
      <c r="AW90" s="30">
        <f t="shared" si="57"/>
        <v>5</v>
      </c>
      <c r="AX90" s="29">
        <f t="shared" si="58"/>
        <v>1</v>
      </c>
      <c r="AY90" s="29">
        <f t="shared" si="221"/>
        <v>1</v>
      </c>
    </row>
    <row r="91" spans="1:51" ht="30" x14ac:dyDescent="0.2">
      <c r="A91" s="25">
        <v>87</v>
      </c>
      <c r="B91" s="38" t="s">
        <v>331</v>
      </c>
      <c r="C91" s="26" t="s">
        <v>126</v>
      </c>
      <c r="D91" s="25">
        <v>4</v>
      </c>
      <c r="E91" s="27">
        <f t="shared" si="197"/>
        <v>1</v>
      </c>
      <c r="F91" s="25" t="s">
        <v>38</v>
      </c>
      <c r="G91" s="27">
        <f t="shared" si="197"/>
        <v>1</v>
      </c>
      <c r="H91" s="25" t="s">
        <v>38</v>
      </c>
      <c r="I91" s="27">
        <f t="shared" si="197"/>
        <v>1</v>
      </c>
      <c r="J91" s="25" t="s">
        <v>38</v>
      </c>
      <c r="K91" s="27">
        <f t="shared" si="197"/>
        <v>1</v>
      </c>
      <c r="L91" s="25" t="s">
        <v>38</v>
      </c>
      <c r="M91" s="27">
        <f t="shared" si="198"/>
        <v>1</v>
      </c>
      <c r="N91" s="25" t="s">
        <v>38</v>
      </c>
      <c r="O91" s="27">
        <f t="shared" si="199"/>
        <v>1</v>
      </c>
      <c r="P91" s="25" t="s">
        <v>38</v>
      </c>
      <c r="Q91" s="27">
        <f t="shared" si="200"/>
        <v>1</v>
      </c>
      <c r="R91" s="25" t="s">
        <v>38</v>
      </c>
      <c r="S91" s="27">
        <f t="shared" si="201"/>
        <v>1</v>
      </c>
      <c r="T91" s="25" t="s">
        <v>38</v>
      </c>
      <c r="U91" s="27">
        <f t="shared" si="202"/>
        <v>1</v>
      </c>
      <c r="V91" s="25" t="s">
        <v>38</v>
      </c>
      <c r="W91" s="27">
        <f t="shared" si="203"/>
        <v>1</v>
      </c>
      <c r="X91" s="25" t="s">
        <v>38</v>
      </c>
      <c r="Y91" s="27">
        <f t="shared" si="204"/>
        <v>1</v>
      </c>
      <c r="Z91" s="25" t="s">
        <v>38</v>
      </c>
      <c r="AA91" s="37"/>
      <c r="AB91" s="43"/>
      <c r="AC91" s="37"/>
      <c r="AD91" s="43"/>
      <c r="AE91" s="27">
        <f t="shared" si="284"/>
        <v>11</v>
      </c>
      <c r="AF91" s="29">
        <f t="shared" si="285"/>
        <v>1</v>
      </c>
      <c r="AG91" s="37"/>
      <c r="AH91" s="43"/>
      <c r="AI91" s="27">
        <f t="shared" si="182"/>
        <v>1</v>
      </c>
      <c r="AJ91" s="28" t="s">
        <v>38</v>
      </c>
      <c r="AK91" s="27">
        <f t="shared" si="286"/>
        <v>1</v>
      </c>
      <c r="AL91" s="29">
        <f t="shared" si="287"/>
        <v>1</v>
      </c>
      <c r="AM91" s="19">
        <f t="shared" si="288"/>
        <v>1</v>
      </c>
      <c r="AN91" s="25" t="s">
        <v>38</v>
      </c>
      <c r="AO91" s="19">
        <f t="shared" si="288"/>
        <v>1</v>
      </c>
      <c r="AP91" s="25" t="s">
        <v>38</v>
      </c>
      <c r="AQ91" s="19">
        <f t="shared" ref="AQ91" si="292">IF(MID(TRIM(AR91),1,2)="no",0,1)</f>
        <v>1</v>
      </c>
      <c r="AR91" s="25" t="s">
        <v>38</v>
      </c>
      <c r="AS91" s="19">
        <f t="shared" ref="AS91" si="293">IF(MID(TRIM(AT91),1,2)="no",0,1)</f>
        <v>1</v>
      </c>
      <c r="AT91" s="25" t="s">
        <v>38</v>
      </c>
      <c r="AU91" s="19">
        <f t="shared" ref="AU91" si="294">IF(MID(TRIM(AV91),1,2)="no",0,1)</f>
        <v>1</v>
      </c>
      <c r="AV91" s="25" t="s">
        <v>38</v>
      </c>
      <c r="AW91" s="30">
        <f t="shared" si="57"/>
        <v>5</v>
      </c>
      <c r="AX91" s="29">
        <f t="shared" si="58"/>
        <v>1</v>
      </c>
      <c r="AY91" s="29">
        <f t="shared" si="221"/>
        <v>1</v>
      </c>
    </row>
    <row r="92" spans="1:51" ht="45" x14ac:dyDescent="0.2">
      <c r="A92" s="25">
        <v>88</v>
      </c>
      <c r="B92" s="38" t="s">
        <v>331</v>
      </c>
      <c r="C92" s="26" t="s">
        <v>127</v>
      </c>
      <c r="D92" s="25">
        <v>4</v>
      </c>
      <c r="E92" s="27">
        <f t="shared" si="197"/>
        <v>1</v>
      </c>
      <c r="F92" s="25" t="s">
        <v>38</v>
      </c>
      <c r="G92" s="27">
        <f t="shared" si="197"/>
        <v>1</v>
      </c>
      <c r="H92" s="25" t="s">
        <v>38</v>
      </c>
      <c r="I92" s="27">
        <f t="shared" si="197"/>
        <v>1</v>
      </c>
      <c r="J92" s="25" t="s">
        <v>38</v>
      </c>
      <c r="K92" s="27">
        <f t="shared" si="197"/>
        <v>1</v>
      </c>
      <c r="L92" s="25" t="s">
        <v>38</v>
      </c>
      <c r="M92" s="27">
        <f t="shared" si="198"/>
        <v>1</v>
      </c>
      <c r="N92" s="25" t="s">
        <v>38</v>
      </c>
      <c r="O92" s="27">
        <f t="shared" si="199"/>
        <v>1</v>
      </c>
      <c r="P92" s="25" t="s">
        <v>38</v>
      </c>
      <c r="Q92" s="27">
        <f t="shared" si="200"/>
        <v>1</v>
      </c>
      <c r="R92" s="25" t="s">
        <v>38</v>
      </c>
      <c r="S92" s="27">
        <f t="shared" si="201"/>
        <v>1</v>
      </c>
      <c r="T92" s="25" t="s">
        <v>38</v>
      </c>
      <c r="U92" s="27">
        <f t="shared" si="202"/>
        <v>1</v>
      </c>
      <c r="V92" s="25" t="s">
        <v>38</v>
      </c>
      <c r="W92" s="27">
        <f t="shared" si="203"/>
        <v>1</v>
      </c>
      <c r="X92" s="25" t="s">
        <v>38</v>
      </c>
      <c r="Y92" s="27">
        <f t="shared" si="204"/>
        <v>1</v>
      </c>
      <c r="Z92" s="25" t="s">
        <v>38</v>
      </c>
      <c r="AA92" s="37"/>
      <c r="AB92" s="43"/>
      <c r="AC92" s="37"/>
      <c r="AD92" s="43"/>
      <c r="AE92" s="27">
        <f t="shared" si="284"/>
        <v>11</v>
      </c>
      <c r="AF92" s="29">
        <f t="shared" si="285"/>
        <v>1</v>
      </c>
      <c r="AG92" s="37"/>
      <c r="AH92" s="43"/>
      <c r="AI92" s="27">
        <f t="shared" si="182"/>
        <v>1</v>
      </c>
      <c r="AJ92" s="28" t="s">
        <v>38</v>
      </c>
      <c r="AK92" s="27">
        <f t="shared" si="286"/>
        <v>1</v>
      </c>
      <c r="AL92" s="29">
        <f t="shared" si="287"/>
        <v>1</v>
      </c>
      <c r="AM92" s="19">
        <f t="shared" si="288"/>
        <v>1</v>
      </c>
      <c r="AN92" s="25" t="s">
        <v>38</v>
      </c>
      <c r="AO92" s="19">
        <f t="shared" si="288"/>
        <v>1</v>
      </c>
      <c r="AP92" s="25" t="s">
        <v>38</v>
      </c>
      <c r="AQ92" s="19">
        <f t="shared" ref="AQ92" si="295">IF(MID(TRIM(AR92),1,2)="no",0,1)</f>
        <v>1</v>
      </c>
      <c r="AR92" s="25" t="s">
        <v>38</v>
      </c>
      <c r="AS92" s="19">
        <f t="shared" ref="AS92" si="296">IF(MID(TRIM(AT92),1,2)="no",0,1)</f>
        <v>1</v>
      </c>
      <c r="AT92" s="25" t="s">
        <v>38</v>
      </c>
      <c r="AU92" s="19">
        <f t="shared" ref="AU92" si="297">IF(MID(TRIM(AV92),1,2)="no",0,1)</f>
        <v>1</v>
      </c>
      <c r="AV92" s="25" t="s">
        <v>38</v>
      </c>
      <c r="AW92" s="30">
        <f t="shared" si="57"/>
        <v>5</v>
      </c>
      <c r="AX92" s="29">
        <f t="shared" si="58"/>
        <v>1</v>
      </c>
      <c r="AY92" s="29">
        <f t="shared" si="221"/>
        <v>1</v>
      </c>
    </row>
    <row r="93" spans="1:51" ht="45" x14ac:dyDescent="0.2">
      <c r="A93" s="25">
        <v>89</v>
      </c>
      <c r="B93" s="38" t="s">
        <v>331</v>
      </c>
      <c r="C93" s="26" t="s">
        <v>128</v>
      </c>
      <c r="D93" s="25">
        <v>4</v>
      </c>
      <c r="E93" s="27">
        <f t="shared" si="197"/>
        <v>1</v>
      </c>
      <c r="F93" s="25" t="s">
        <v>38</v>
      </c>
      <c r="G93" s="27">
        <f t="shared" si="197"/>
        <v>1</v>
      </c>
      <c r="H93" s="25" t="s">
        <v>38</v>
      </c>
      <c r="I93" s="27">
        <f t="shared" si="197"/>
        <v>1</v>
      </c>
      <c r="J93" s="25" t="s">
        <v>38</v>
      </c>
      <c r="K93" s="27">
        <f t="shared" si="197"/>
        <v>1</v>
      </c>
      <c r="L93" s="25" t="s">
        <v>38</v>
      </c>
      <c r="M93" s="27">
        <f t="shared" si="198"/>
        <v>1</v>
      </c>
      <c r="N93" s="25" t="s">
        <v>38</v>
      </c>
      <c r="O93" s="27">
        <f t="shared" si="199"/>
        <v>1</v>
      </c>
      <c r="P93" s="25" t="s">
        <v>38</v>
      </c>
      <c r="Q93" s="27">
        <f t="shared" si="200"/>
        <v>1</v>
      </c>
      <c r="R93" s="25" t="s">
        <v>38</v>
      </c>
      <c r="S93" s="27">
        <f t="shared" si="201"/>
        <v>1</v>
      </c>
      <c r="T93" s="25" t="s">
        <v>38</v>
      </c>
      <c r="U93" s="27">
        <f t="shared" si="202"/>
        <v>1</v>
      </c>
      <c r="V93" s="25" t="s">
        <v>38</v>
      </c>
      <c r="W93" s="27">
        <f t="shared" si="203"/>
        <v>1</v>
      </c>
      <c r="X93" s="25" t="s">
        <v>38</v>
      </c>
      <c r="Y93" s="27">
        <f t="shared" si="204"/>
        <v>1</v>
      </c>
      <c r="Z93" s="25" t="s">
        <v>38</v>
      </c>
      <c r="AA93" s="37"/>
      <c r="AB93" s="43"/>
      <c r="AC93" s="37"/>
      <c r="AD93" s="43"/>
      <c r="AE93" s="27">
        <f t="shared" si="284"/>
        <v>11</v>
      </c>
      <c r="AF93" s="29">
        <f t="shared" si="285"/>
        <v>1</v>
      </c>
      <c r="AG93" s="37"/>
      <c r="AH93" s="43"/>
      <c r="AI93" s="27">
        <f t="shared" si="182"/>
        <v>1</v>
      </c>
      <c r="AJ93" s="28" t="s">
        <v>38</v>
      </c>
      <c r="AK93" s="27">
        <f t="shared" si="286"/>
        <v>1</v>
      </c>
      <c r="AL93" s="29">
        <f t="shared" si="287"/>
        <v>1</v>
      </c>
      <c r="AM93" s="19">
        <f t="shared" si="288"/>
        <v>1</v>
      </c>
      <c r="AN93" s="25" t="s">
        <v>38</v>
      </c>
      <c r="AO93" s="19">
        <f t="shared" si="288"/>
        <v>1</v>
      </c>
      <c r="AP93" s="25" t="s">
        <v>38</v>
      </c>
      <c r="AQ93" s="19">
        <f t="shared" ref="AQ93" si="298">IF(MID(TRIM(AR93),1,2)="no",0,1)</f>
        <v>0</v>
      </c>
      <c r="AR93" s="25" t="s">
        <v>39</v>
      </c>
      <c r="AS93" s="19">
        <f t="shared" ref="AS93" si="299">IF(MID(TRIM(AT93),1,2)="no",0,1)</f>
        <v>0</v>
      </c>
      <c r="AT93" s="25" t="s">
        <v>39</v>
      </c>
      <c r="AU93" s="19">
        <f t="shared" ref="AU93" si="300">IF(MID(TRIM(AV93),1,2)="no",0,1)</f>
        <v>1</v>
      </c>
      <c r="AV93" s="25" t="s">
        <v>38</v>
      </c>
      <c r="AW93" s="30">
        <f t="shared" si="57"/>
        <v>3</v>
      </c>
      <c r="AX93" s="29">
        <f t="shared" si="58"/>
        <v>0.6</v>
      </c>
      <c r="AY93" s="29">
        <f t="shared" si="221"/>
        <v>0.8666666666666667</v>
      </c>
    </row>
    <row r="94" spans="1:51" ht="30" x14ac:dyDescent="0.2">
      <c r="A94" s="25">
        <v>90</v>
      </c>
      <c r="B94" s="38" t="s">
        <v>331</v>
      </c>
      <c r="C94" s="32" t="s">
        <v>129</v>
      </c>
      <c r="D94" s="25">
        <v>4</v>
      </c>
      <c r="E94" s="27">
        <f t="shared" si="197"/>
        <v>1</v>
      </c>
      <c r="F94" s="25" t="s">
        <v>38</v>
      </c>
      <c r="G94" s="27">
        <f t="shared" si="197"/>
        <v>1</v>
      </c>
      <c r="H94" s="25" t="s">
        <v>38</v>
      </c>
      <c r="I94" s="27">
        <f t="shared" si="197"/>
        <v>1</v>
      </c>
      <c r="J94" s="25" t="s">
        <v>38</v>
      </c>
      <c r="K94" s="27">
        <f t="shared" si="197"/>
        <v>1</v>
      </c>
      <c r="L94" s="25" t="s">
        <v>38</v>
      </c>
      <c r="M94" s="27">
        <f t="shared" si="198"/>
        <v>1</v>
      </c>
      <c r="N94" s="25" t="s">
        <v>38</v>
      </c>
      <c r="O94" s="27">
        <f t="shared" si="199"/>
        <v>1</v>
      </c>
      <c r="P94" s="25" t="s">
        <v>38</v>
      </c>
      <c r="Q94" s="27">
        <f t="shared" si="200"/>
        <v>1</v>
      </c>
      <c r="R94" s="25" t="s">
        <v>38</v>
      </c>
      <c r="S94" s="27">
        <f t="shared" si="201"/>
        <v>1</v>
      </c>
      <c r="T94" s="25" t="s">
        <v>38</v>
      </c>
      <c r="U94" s="27">
        <f t="shared" si="202"/>
        <v>1</v>
      </c>
      <c r="V94" s="25" t="s">
        <v>38</v>
      </c>
      <c r="W94" s="27">
        <f t="shared" si="203"/>
        <v>1</v>
      </c>
      <c r="X94" s="25" t="s">
        <v>38</v>
      </c>
      <c r="Y94" s="27">
        <f t="shared" si="204"/>
        <v>1</v>
      </c>
      <c r="Z94" s="25" t="s">
        <v>38</v>
      </c>
      <c r="AA94" s="37"/>
      <c r="AB94" s="43"/>
      <c r="AC94" s="37"/>
      <c r="AD94" s="43"/>
      <c r="AE94" s="27">
        <f t="shared" si="284"/>
        <v>11</v>
      </c>
      <c r="AF94" s="29">
        <f t="shared" si="285"/>
        <v>1</v>
      </c>
      <c r="AG94" s="37"/>
      <c r="AH94" s="43"/>
      <c r="AI94" s="27">
        <f t="shared" si="182"/>
        <v>1</v>
      </c>
      <c r="AJ94" s="28" t="s">
        <v>38</v>
      </c>
      <c r="AK94" s="27">
        <f t="shared" si="286"/>
        <v>1</v>
      </c>
      <c r="AL94" s="29">
        <f t="shared" si="287"/>
        <v>1</v>
      </c>
      <c r="AM94" s="19">
        <f t="shared" si="288"/>
        <v>1</v>
      </c>
      <c r="AN94" s="25" t="s">
        <v>38</v>
      </c>
      <c r="AO94" s="19">
        <f t="shared" si="288"/>
        <v>1</v>
      </c>
      <c r="AP94" s="25" t="s">
        <v>38</v>
      </c>
      <c r="AQ94" s="19">
        <f t="shared" ref="AQ94" si="301">IF(MID(TRIM(AR94),1,2)="no",0,1)</f>
        <v>1</v>
      </c>
      <c r="AR94" s="25" t="s">
        <v>38</v>
      </c>
      <c r="AS94" s="19">
        <f t="shared" ref="AS94" si="302">IF(MID(TRIM(AT94),1,2)="no",0,1)</f>
        <v>1</v>
      </c>
      <c r="AT94" s="25" t="s">
        <v>38</v>
      </c>
      <c r="AU94" s="19">
        <f t="shared" ref="AU94" si="303">IF(MID(TRIM(AV94),1,2)="no",0,1)</f>
        <v>1</v>
      </c>
      <c r="AV94" s="25" t="s">
        <v>38</v>
      </c>
      <c r="AW94" s="30">
        <f t="shared" si="57"/>
        <v>5</v>
      </c>
      <c r="AX94" s="29">
        <f t="shared" si="58"/>
        <v>1</v>
      </c>
      <c r="AY94" s="29">
        <f t="shared" si="221"/>
        <v>1</v>
      </c>
    </row>
    <row r="95" spans="1:51" ht="30" x14ac:dyDescent="0.2">
      <c r="A95" s="25">
        <v>91</v>
      </c>
      <c r="B95" s="38" t="s">
        <v>331</v>
      </c>
      <c r="C95" s="44" t="s">
        <v>130</v>
      </c>
      <c r="D95" s="31">
        <v>4</v>
      </c>
      <c r="E95" s="27">
        <f t="shared" si="197"/>
        <v>1</v>
      </c>
      <c r="F95" s="31" t="s">
        <v>38</v>
      </c>
      <c r="G95" s="27">
        <f t="shared" si="197"/>
        <v>1</v>
      </c>
      <c r="H95" s="31" t="s">
        <v>38</v>
      </c>
      <c r="I95" s="27">
        <f t="shared" si="197"/>
        <v>1</v>
      </c>
      <c r="J95" s="31" t="s">
        <v>38</v>
      </c>
      <c r="K95" s="27">
        <f t="shared" si="197"/>
        <v>1</v>
      </c>
      <c r="L95" s="31" t="s">
        <v>38</v>
      </c>
      <c r="M95" s="27">
        <f t="shared" si="198"/>
        <v>1</v>
      </c>
      <c r="N95" s="31" t="s">
        <v>38</v>
      </c>
      <c r="O95" s="27">
        <f t="shared" si="199"/>
        <v>1</v>
      </c>
      <c r="P95" s="31" t="s">
        <v>38</v>
      </c>
      <c r="Q95" s="27">
        <f t="shared" si="200"/>
        <v>1</v>
      </c>
      <c r="R95" s="31" t="s">
        <v>38</v>
      </c>
      <c r="S95" s="27">
        <f t="shared" si="201"/>
        <v>1</v>
      </c>
      <c r="T95" s="31" t="s">
        <v>38</v>
      </c>
      <c r="U95" s="27">
        <f t="shared" si="202"/>
        <v>1</v>
      </c>
      <c r="V95" s="31" t="s">
        <v>38</v>
      </c>
      <c r="W95" s="27">
        <f t="shared" si="203"/>
        <v>1</v>
      </c>
      <c r="X95" s="31" t="s">
        <v>38</v>
      </c>
      <c r="Y95" s="27">
        <f t="shared" si="204"/>
        <v>1</v>
      </c>
      <c r="Z95" s="31" t="s">
        <v>38</v>
      </c>
      <c r="AA95" s="37"/>
      <c r="AB95" s="46"/>
      <c r="AC95" s="37"/>
      <c r="AD95" s="46"/>
      <c r="AE95" s="27">
        <f t="shared" si="284"/>
        <v>11</v>
      </c>
      <c r="AF95" s="29">
        <f t="shared" si="285"/>
        <v>1</v>
      </c>
      <c r="AG95" s="45"/>
      <c r="AH95" s="46"/>
      <c r="AI95" s="27">
        <f t="shared" si="182"/>
        <v>1</v>
      </c>
      <c r="AJ95" s="28" t="s">
        <v>38</v>
      </c>
      <c r="AK95" s="27">
        <f t="shared" si="286"/>
        <v>1</v>
      </c>
      <c r="AL95" s="29">
        <f t="shared" si="287"/>
        <v>1</v>
      </c>
      <c r="AM95" s="19">
        <f t="shared" si="288"/>
        <v>1</v>
      </c>
      <c r="AN95" s="31" t="s">
        <v>38</v>
      </c>
      <c r="AO95" s="19">
        <f t="shared" si="288"/>
        <v>1</v>
      </c>
      <c r="AP95" s="31" t="s">
        <v>38</v>
      </c>
      <c r="AQ95" s="19">
        <f t="shared" ref="AQ95" si="304">IF(MID(TRIM(AR95),1,2)="no",0,1)</f>
        <v>1</v>
      </c>
      <c r="AR95" s="31" t="s">
        <v>38</v>
      </c>
      <c r="AS95" s="19">
        <f t="shared" ref="AS95" si="305">IF(MID(TRIM(AT95),1,2)="no",0,1)</f>
        <v>1</v>
      </c>
      <c r="AT95" s="31" t="s">
        <v>38</v>
      </c>
      <c r="AU95" s="19">
        <f t="shared" ref="AU95" si="306">IF(MID(TRIM(AV95),1,2)="no",0,1)</f>
        <v>1</v>
      </c>
      <c r="AV95" s="31" t="s">
        <v>38</v>
      </c>
      <c r="AW95" s="36">
        <f t="shared" si="57"/>
        <v>5</v>
      </c>
      <c r="AX95" s="29">
        <f t="shared" si="58"/>
        <v>1</v>
      </c>
      <c r="AY95" s="29">
        <f t="shared" si="221"/>
        <v>1</v>
      </c>
    </row>
    <row r="96" spans="1:51" ht="30" x14ac:dyDescent="0.2">
      <c r="A96" s="25">
        <v>92</v>
      </c>
      <c r="B96" s="38" t="s">
        <v>135</v>
      </c>
      <c r="C96" s="40" t="s">
        <v>131</v>
      </c>
      <c r="D96" s="3">
        <v>4</v>
      </c>
      <c r="E96" s="27">
        <f t="shared" si="197"/>
        <v>1</v>
      </c>
      <c r="F96" s="47" t="s">
        <v>38</v>
      </c>
      <c r="G96" s="27">
        <f t="shared" si="197"/>
        <v>1</v>
      </c>
      <c r="H96" s="47" t="s">
        <v>38</v>
      </c>
      <c r="I96" s="27">
        <f t="shared" si="197"/>
        <v>1</v>
      </c>
      <c r="J96" s="47" t="s">
        <v>38</v>
      </c>
      <c r="K96" s="27">
        <f t="shared" si="197"/>
        <v>1</v>
      </c>
      <c r="L96" s="47" t="s">
        <v>38</v>
      </c>
      <c r="M96" s="27">
        <f t="shared" si="198"/>
        <v>1</v>
      </c>
      <c r="N96" s="47" t="s">
        <v>38</v>
      </c>
      <c r="O96" s="27">
        <f t="shared" si="199"/>
        <v>1</v>
      </c>
      <c r="P96" s="47" t="s">
        <v>38</v>
      </c>
      <c r="Q96" s="27">
        <f t="shared" si="200"/>
        <v>1</v>
      </c>
      <c r="R96" s="47" t="s">
        <v>38</v>
      </c>
      <c r="S96" s="27">
        <f t="shared" si="201"/>
        <v>1</v>
      </c>
      <c r="T96" s="47" t="s">
        <v>38</v>
      </c>
      <c r="U96" s="27">
        <f t="shared" si="202"/>
        <v>1</v>
      </c>
      <c r="V96" s="47" t="s">
        <v>38</v>
      </c>
      <c r="W96" s="27">
        <f t="shared" si="203"/>
        <v>1</v>
      </c>
      <c r="X96" s="47" t="s">
        <v>38</v>
      </c>
      <c r="Y96" s="27">
        <f t="shared" si="204"/>
        <v>1</v>
      </c>
      <c r="Z96" s="47" t="s">
        <v>38</v>
      </c>
      <c r="AA96" s="37"/>
      <c r="AB96" s="48"/>
      <c r="AC96" s="37"/>
      <c r="AD96" s="48"/>
      <c r="AE96" s="27">
        <f t="shared" si="284"/>
        <v>11</v>
      </c>
      <c r="AF96" s="29">
        <f t="shared" si="285"/>
        <v>1</v>
      </c>
      <c r="AG96" s="5"/>
      <c r="AH96" s="48"/>
      <c r="AI96" s="27">
        <f t="shared" si="182"/>
        <v>1</v>
      </c>
      <c r="AJ96" s="28" t="s">
        <v>38</v>
      </c>
      <c r="AK96" s="27">
        <f t="shared" si="286"/>
        <v>1</v>
      </c>
      <c r="AL96" s="29">
        <f t="shared" si="287"/>
        <v>1</v>
      </c>
      <c r="AM96" s="19">
        <f t="shared" si="288"/>
        <v>1</v>
      </c>
      <c r="AN96" s="47" t="s">
        <v>38</v>
      </c>
      <c r="AO96" s="19">
        <f t="shared" si="288"/>
        <v>1</v>
      </c>
      <c r="AP96" s="47" t="s">
        <v>38</v>
      </c>
      <c r="AQ96" s="19">
        <f t="shared" ref="AQ96" si="307">IF(MID(TRIM(AR96),1,2)="no",0,1)</f>
        <v>1</v>
      </c>
      <c r="AR96" s="47" t="s">
        <v>38</v>
      </c>
      <c r="AS96" s="19">
        <f t="shared" ref="AS96" si="308">IF(MID(TRIM(AT96),1,2)="no",0,1)</f>
        <v>1</v>
      </c>
      <c r="AT96" s="47" t="s">
        <v>38</v>
      </c>
      <c r="AU96" s="19">
        <f t="shared" ref="AU96" si="309">IF(MID(TRIM(AV96),1,2)="no",0,1)</f>
        <v>1</v>
      </c>
      <c r="AV96" s="47" t="s">
        <v>38</v>
      </c>
      <c r="AW96" s="7">
        <f t="shared" si="57"/>
        <v>5</v>
      </c>
      <c r="AX96" s="29">
        <f t="shared" si="58"/>
        <v>1</v>
      </c>
      <c r="AY96" s="29">
        <f t="shared" si="221"/>
        <v>1</v>
      </c>
    </row>
    <row r="97" spans="1:51" ht="30" x14ac:dyDescent="0.2">
      <c r="A97" s="25">
        <v>93</v>
      </c>
      <c r="B97" s="38" t="s">
        <v>135</v>
      </c>
      <c r="C97" s="40" t="s">
        <v>132</v>
      </c>
      <c r="D97" s="3">
        <v>4</v>
      </c>
      <c r="E97" s="27">
        <f t="shared" si="197"/>
        <v>1</v>
      </c>
      <c r="F97" s="47" t="s">
        <v>38</v>
      </c>
      <c r="G97" s="27">
        <f t="shared" si="197"/>
        <v>1</v>
      </c>
      <c r="H97" s="47" t="s">
        <v>38</v>
      </c>
      <c r="I97" s="27">
        <f t="shared" si="197"/>
        <v>1</v>
      </c>
      <c r="J97" s="47" t="s">
        <v>38</v>
      </c>
      <c r="K97" s="27">
        <f t="shared" si="197"/>
        <v>1</v>
      </c>
      <c r="L97" s="47" t="s">
        <v>38</v>
      </c>
      <c r="M97" s="27">
        <f t="shared" si="198"/>
        <v>1</v>
      </c>
      <c r="N97" s="47" t="s">
        <v>38</v>
      </c>
      <c r="O97" s="27">
        <f t="shared" si="199"/>
        <v>1</v>
      </c>
      <c r="P97" s="47" t="s">
        <v>38</v>
      </c>
      <c r="Q97" s="27">
        <f t="shared" si="200"/>
        <v>1</v>
      </c>
      <c r="R97" s="47" t="s">
        <v>38</v>
      </c>
      <c r="S97" s="27">
        <f t="shared" si="201"/>
        <v>1</v>
      </c>
      <c r="T97" s="47" t="s">
        <v>38</v>
      </c>
      <c r="U97" s="27">
        <f t="shared" si="202"/>
        <v>1</v>
      </c>
      <c r="V97" s="47" t="s">
        <v>38</v>
      </c>
      <c r="W97" s="27">
        <f t="shared" si="203"/>
        <v>1</v>
      </c>
      <c r="X97" s="47" t="s">
        <v>38</v>
      </c>
      <c r="Y97" s="27">
        <f t="shared" si="204"/>
        <v>1</v>
      </c>
      <c r="Z97" s="47" t="s">
        <v>38</v>
      </c>
      <c r="AA97" s="37"/>
      <c r="AB97" s="48"/>
      <c r="AC97" s="37"/>
      <c r="AD97" s="48"/>
      <c r="AE97" s="27">
        <f t="shared" si="284"/>
        <v>11</v>
      </c>
      <c r="AF97" s="29">
        <f t="shared" si="285"/>
        <v>1</v>
      </c>
      <c r="AG97" s="5"/>
      <c r="AH97" s="48"/>
      <c r="AI97" s="27">
        <f t="shared" si="182"/>
        <v>1</v>
      </c>
      <c r="AJ97" s="28" t="s">
        <v>38</v>
      </c>
      <c r="AK97" s="27">
        <f t="shared" si="286"/>
        <v>1</v>
      </c>
      <c r="AL97" s="29">
        <f t="shared" si="287"/>
        <v>1</v>
      </c>
      <c r="AM97" s="19">
        <f t="shared" si="288"/>
        <v>1</v>
      </c>
      <c r="AN97" s="47" t="s">
        <v>38</v>
      </c>
      <c r="AO97" s="19">
        <f t="shared" si="288"/>
        <v>1</v>
      </c>
      <c r="AP97" s="47" t="s">
        <v>38</v>
      </c>
      <c r="AQ97" s="19">
        <f t="shared" ref="AQ97" si="310">IF(MID(TRIM(AR97),1,2)="no",0,1)</f>
        <v>1</v>
      </c>
      <c r="AR97" s="47" t="s">
        <v>38</v>
      </c>
      <c r="AS97" s="19">
        <f t="shared" ref="AS97" si="311">IF(MID(TRIM(AT97),1,2)="no",0,1)</f>
        <v>1</v>
      </c>
      <c r="AT97" s="47" t="s">
        <v>38</v>
      </c>
      <c r="AU97" s="19">
        <f t="shared" ref="AU97" si="312">IF(MID(TRIM(AV97),1,2)="no",0,1)</f>
        <v>1</v>
      </c>
      <c r="AV97" s="47" t="s">
        <v>38</v>
      </c>
      <c r="AW97" s="7">
        <f t="shared" si="57"/>
        <v>5</v>
      </c>
      <c r="AX97" s="29">
        <f t="shared" si="58"/>
        <v>1</v>
      </c>
      <c r="AY97" s="29">
        <f t="shared" si="221"/>
        <v>1</v>
      </c>
    </row>
    <row r="98" spans="1:51" ht="45" x14ac:dyDescent="0.2">
      <c r="A98" s="25">
        <v>94</v>
      </c>
      <c r="B98" s="38" t="s">
        <v>135</v>
      </c>
      <c r="C98" s="40" t="s">
        <v>133</v>
      </c>
      <c r="D98" s="3">
        <v>4</v>
      </c>
      <c r="E98" s="27">
        <f t="shared" si="197"/>
        <v>1</v>
      </c>
      <c r="F98" s="47" t="s">
        <v>38</v>
      </c>
      <c r="G98" s="27">
        <f t="shared" si="197"/>
        <v>1</v>
      </c>
      <c r="H98" s="47" t="s">
        <v>38</v>
      </c>
      <c r="I98" s="27">
        <f t="shared" si="197"/>
        <v>1</v>
      </c>
      <c r="J98" s="47" t="s">
        <v>38</v>
      </c>
      <c r="K98" s="27">
        <f t="shared" si="197"/>
        <v>1</v>
      </c>
      <c r="L98" s="47" t="s">
        <v>38</v>
      </c>
      <c r="M98" s="27">
        <f t="shared" si="198"/>
        <v>1</v>
      </c>
      <c r="N98" s="47" t="s">
        <v>38</v>
      </c>
      <c r="O98" s="27">
        <f t="shared" si="199"/>
        <v>1</v>
      </c>
      <c r="P98" s="47" t="s">
        <v>38</v>
      </c>
      <c r="Q98" s="27">
        <f t="shared" si="200"/>
        <v>1</v>
      </c>
      <c r="R98" s="47" t="s">
        <v>38</v>
      </c>
      <c r="S98" s="27">
        <f t="shared" si="201"/>
        <v>1</v>
      </c>
      <c r="T98" s="47" t="s">
        <v>38</v>
      </c>
      <c r="U98" s="27">
        <f t="shared" si="202"/>
        <v>1</v>
      </c>
      <c r="V98" s="47" t="s">
        <v>38</v>
      </c>
      <c r="W98" s="27">
        <f t="shared" si="203"/>
        <v>1</v>
      </c>
      <c r="X98" s="47" t="s">
        <v>38</v>
      </c>
      <c r="Y98" s="27">
        <f t="shared" si="204"/>
        <v>1</v>
      </c>
      <c r="Z98" s="47" t="s">
        <v>38</v>
      </c>
      <c r="AA98" s="37"/>
      <c r="AB98" s="48"/>
      <c r="AC98" s="37"/>
      <c r="AD98" s="48"/>
      <c r="AE98" s="27">
        <f t="shared" si="284"/>
        <v>11</v>
      </c>
      <c r="AF98" s="29">
        <f t="shared" si="285"/>
        <v>1</v>
      </c>
      <c r="AG98" s="5"/>
      <c r="AH98" s="48"/>
      <c r="AI98" s="27">
        <f t="shared" si="182"/>
        <v>1</v>
      </c>
      <c r="AJ98" s="28" t="s">
        <v>38</v>
      </c>
      <c r="AK98" s="27">
        <f t="shared" si="286"/>
        <v>1</v>
      </c>
      <c r="AL98" s="29">
        <f t="shared" si="287"/>
        <v>1</v>
      </c>
      <c r="AM98" s="19">
        <f t="shared" si="288"/>
        <v>1</v>
      </c>
      <c r="AN98" s="47" t="s">
        <v>38</v>
      </c>
      <c r="AO98" s="19">
        <f t="shared" si="288"/>
        <v>1</v>
      </c>
      <c r="AP98" s="47" t="s">
        <v>38</v>
      </c>
      <c r="AQ98" s="19">
        <f t="shared" ref="AQ98" si="313">IF(MID(TRIM(AR98),1,2)="no",0,1)</f>
        <v>1</v>
      </c>
      <c r="AR98" s="47" t="s">
        <v>38</v>
      </c>
      <c r="AS98" s="19">
        <f t="shared" ref="AS98" si="314">IF(MID(TRIM(AT98),1,2)="no",0,1)</f>
        <v>1</v>
      </c>
      <c r="AT98" s="47" t="s">
        <v>38</v>
      </c>
      <c r="AU98" s="19">
        <f t="shared" ref="AU98" si="315">IF(MID(TRIM(AV98),1,2)="no",0,1)</f>
        <v>1</v>
      </c>
      <c r="AV98" s="47" t="s">
        <v>38</v>
      </c>
      <c r="AW98" s="7">
        <f t="shared" si="57"/>
        <v>5</v>
      </c>
      <c r="AX98" s="29">
        <f t="shared" si="58"/>
        <v>1</v>
      </c>
      <c r="AY98" s="29">
        <f t="shared" si="221"/>
        <v>1</v>
      </c>
    </row>
    <row r="99" spans="1:51" ht="45" x14ac:dyDescent="0.2">
      <c r="A99" s="25">
        <v>95</v>
      </c>
      <c r="B99" s="38" t="s">
        <v>135</v>
      </c>
      <c r="C99" s="40" t="s">
        <v>134</v>
      </c>
      <c r="D99" s="3">
        <v>4</v>
      </c>
      <c r="E99" s="27">
        <f t="shared" si="197"/>
        <v>1</v>
      </c>
      <c r="F99" s="47" t="s">
        <v>38</v>
      </c>
      <c r="G99" s="27">
        <f t="shared" si="197"/>
        <v>1</v>
      </c>
      <c r="H99" s="47" t="s">
        <v>38</v>
      </c>
      <c r="I99" s="27">
        <f t="shared" si="197"/>
        <v>1</v>
      </c>
      <c r="J99" s="47" t="s">
        <v>38</v>
      </c>
      <c r="K99" s="27">
        <f t="shared" si="197"/>
        <v>1</v>
      </c>
      <c r="L99" s="47" t="s">
        <v>38</v>
      </c>
      <c r="M99" s="27">
        <f t="shared" si="198"/>
        <v>1</v>
      </c>
      <c r="N99" s="47" t="s">
        <v>38</v>
      </c>
      <c r="O99" s="27">
        <f t="shared" si="199"/>
        <v>1</v>
      </c>
      <c r="P99" s="47" t="s">
        <v>38</v>
      </c>
      <c r="Q99" s="27">
        <f t="shared" si="200"/>
        <v>1</v>
      </c>
      <c r="R99" s="47" t="s">
        <v>38</v>
      </c>
      <c r="S99" s="27">
        <f t="shared" si="201"/>
        <v>0</v>
      </c>
      <c r="T99" s="47" t="s">
        <v>39</v>
      </c>
      <c r="U99" s="27">
        <f t="shared" si="202"/>
        <v>1</v>
      </c>
      <c r="V99" s="47" t="s">
        <v>38</v>
      </c>
      <c r="W99" s="27">
        <f t="shared" si="203"/>
        <v>1</v>
      </c>
      <c r="X99" s="47" t="s">
        <v>38</v>
      </c>
      <c r="Y99" s="27">
        <f t="shared" si="204"/>
        <v>0</v>
      </c>
      <c r="Z99" s="47" t="s">
        <v>39</v>
      </c>
      <c r="AA99" s="37"/>
      <c r="AB99" s="48"/>
      <c r="AC99" s="37"/>
      <c r="AD99" s="48"/>
      <c r="AE99" s="27">
        <f t="shared" si="284"/>
        <v>9</v>
      </c>
      <c r="AF99" s="29">
        <f t="shared" si="285"/>
        <v>0.81818181818181823</v>
      </c>
      <c r="AG99" s="5"/>
      <c r="AH99" s="48"/>
      <c r="AI99" s="27">
        <f t="shared" si="182"/>
        <v>1</v>
      </c>
      <c r="AJ99" s="28" t="s">
        <v>38</v>
      </c>
      <c r="AK99" s="27">
        <f t="shared" si="286"/>
        <v>1</v>
      </c>
      <c r="AL99" s="29">
        <f t="shared" si="287"/>
        <v>1</v>
      </c>
      <c r="AM99" s="19">
        <f t="shared" si="288"/>
        <v>1</v>
      </c>
      <c r="AN99" s="47" t="s">
        <v>38</v>
      </c>
      <c r="AO99" s="19">
        <f t="shared" si="288"/>
        <v>1</v>
      </c>
      <c r="AP99" s="47" t="s">
        <v>38</v>
      </c>
      <c r="AQ99" s="19">
        <f t="shared" ref="AQ99" si="316">IF(MID(TRIM(AR99),1,2)="no",0,1)</f>
        <v>1</v>
      </c>
      <c r="AR99" s="47" t="s">
        <v>38</v>
      </c>
      <c r="AS99" s="19">
        <f t="shared" ref="AS99" si="317">IF(MID(TRIM(AT99),1,2)="no",0,1)</f>
        <v>1</v>
      </c>
      <c r="AT99" s="47" t="s">
        <v>38</v>
      </c>
      <c r="AU99" s="19">
        <f t="shared" ref="AU99" si="318">IF(MID(TRIM(AV99),1,2)="no",0,1)</f>
        <v>1</v>
      </c>
      <c r="AV99" s="47" t="s">
        <v>38</v>
      </c>
      <c r="AW99" s="7">
        <f t="shared" ref="AW99:AW162" si="319">AM99+AO99+AQ99+AS99+AU99</f>
        <v>5</v>
      </c>
      <c r="AX99" s="29">
        <f t="shared" ref="AX99:AX162" si="320">AW99/5</f>
        <v>1</v>
      </c>
      <c r="AY99" s="29">
        <f t="shared" si="221"/>
        <v>0.93939393939393945</v>
      </c>
    </row>
    <row r="100" spans="1:51" ht="30" x14ac:dyDescent="0.2">
      <c r="A100" s="25">
        <v>96</v>
      </c>
      <c r="B100" s="38" t="s">
        <v>329</v>
      </c>
      <c r="C100" s="40" t="s">
        <v>136</v>
      </c>
      <c r="D100" s="3">
        <v>1</v>
      </c>
      <c r="E100" s="27">
        <f t="shared" si="197"/>
        <v>1</v>
      </c>
      <c r="F100" s="4" t="s">
        <v>38</v>
      </c>
      <c r="G100" s="27">
        <f t="shared" si="197"/>
        <v>1</v>
      </c>
      <c r="H100" s="4" t="s">
        <v>38</v>
      </c>
      <c r="I100" s="27">
        <f t="shared" si="197"/>
        <v>1</v>
      </c>
      <c r="J100" s="4" t="s">
        <v>38</v>
      </c>
      <c r="K100" s="27">
        <f t="shared" si="197"/>
        <v>1</v>
      </c>
      <c r="L100" s="4" t="s">
        <v>38</v>
      </c>
      <c r="M100" s="27">
        <f t="shared" si="198"/>
        <v>1</v>
      </c>
      <c r="N100" s="4" t="s">
        <v>38</v>
      </c>
      <c r="O100" s="27">
        <f t="shared" si="199"/>
        <v>1</v>
      </c>
      <c r="P100" s="4" t="s">
        <v>38</v>
      </c>
      <c r="Q100" s="27">
        <f t="shared" si="200"/>
        <v>1</v>
      </c>
      <c r="R100" s="4" t="s">
        <v>38</v>
      </c>
      <c r="S100" s="27">
        <f t="shared" si="201"/>
        <v>1</v>
      </c>
      <c r="T100" s="4" t="s">
        <v>38</v>
      </c>
      <c r="U100" s="27">
        <f t="shared" si="202"/>
        <v>1</v>
      </c>
      <c r="V100" s="4" t="s">
        <v>38</v>
      </c>
      <c r="W100" s="27">
        <f t="shared" si="203"/>
        <v>1</v>
      </c>
      <c r="X100" s="4" t="s">
        <v>38</v>
      </c>
      <c r="Y100" s="27">
        <f t="shared" si="204"/>
        <v>1</v>
      </c>
      <c r="Z100" s="4" t="s">
        <v>38</v>
      </c>
      <c r="AA100" s="27">
        <f t="shared" si="249"/>
        <v>1</v>
      </c>
      <c r="AB100" s="4" t="s">
        <v>38</v>
      </c>
      <c r="AC100" s="27">
        <f t="shared" si="250"/>
        <v>1</v>
      </c>
      <c r="AD100" s="4" t="s">
        <v>38</v>
      </c>
      <c r="AE100" s="27">
        <f t="shared" ref="AE100" si="321">E100+G100+I100+K100+M100+O100+Q100+S100+U100+W100+Y100+AA100+AC100</f>
        <v>13</v>
      </c>
      <c r="AF100" s="29">
        <f>AE100/13</f>
        <v>1</v>
      </c>
      <c r="AG100" s="3">
        <f t="shared" ref="AG100:AG106" si="322">IF(MID(TRIM(AH100),1,2)="no",0,1)</f>
        <v>1</v>
      </c>
      <c r="AH100" s="4" t="s">
        <v>38</v>
      </c>
      <c r="AI100" s="3">
        <f t="shared" si="182"/>
        <v>1</v>
      </c>
      <c r="AJ100" s="4" t="s">
        <v>38</v>
      </c>
      <c r="AK100" s="3">
        <f t="shared" ref="AK100:AK106" si="323">+AG100+AI100</f>
        <v>2</v>
      </c>
      <c r="AL100" s="29">
        <f t="shared" ref="AL100" si="324">AK100/2</f>
        <v>1</v>
      </c>
      <c r="AM100" s="19">
        <f t="shared" si="288"/>
        <v>1</v>
      </c>
      <c r="AN100" s="4" t="s">
        <v>38</v>
      </c>
      <c r="AO100" s="19">
        <f t="shared" si="288"/>
        <v>1</v>
      </c>
      <c r="AP100" s="4" t="s">
        <v>38</v>
      </c>
      <c r="AQ100" s="19">
        <f t="shared" ref="AQ100" si="325">IF(MID(TRIM(AR100),1,2)="no",0,1)</f>
        <v>1</v>
      </c>
      <c r="AR100" s="4" t="s">
        <v>38</v>
      </c>
      <c r="AS100" s="19">
        <f t="shared" ref="AS100" si="326">IF(MID(TRIM(AT100),1,2)="no",0,1)</f>
        <v>1</v>
      </c>
      <c r="AT100" s="4" t="s">
        <v>38</v>
      </c>
      <c r="AU100" s="19">
        <f t="shared" ref="AU100" si="327">IF(MID(TRIM(AV100),1,2)="no",0,1)</f>
        <v>1</v>
      </c>
      <c r="AV100" s="4" t="s">
        <v>38</v>
      </c>
      <c r="AW100" s="7">
        <f t="shared" si="319"/>
        <v>5</v>
      </c>
      <c r="AX100" s="29">
        <f t="shared" si="320"/>
        <v>1</v>
      </c>
      <c r="AY100" s="29">
        <f>SUM(AF100+AL100+AX100)/3</f>
        <v>1</v>
      </c>
    </row>
    <row r="101" spans="1:51" ht="30" x14ac:dyDescent="0.2">
      <c r="A101" s="25">
        <v>97</v>
      </c>
      <c r="B101" s="38" t="s">
        <v>329</v>
      </c>
      <c r="C101" s="40" t="s">
        <v>137</v>
      </c>
      <c r="D101" s="3">
        <v>4</v>
      </c>
      <c r="E101" s="27">
        <f t="shared" si="197"/>
        <v>1</v>
      </c>
      <c r="F101" s="4" t="s">
        <v>38</v>
      </c>
      <c r="G101" s="27">
        <f t="shared" si="197"/>
        <v>1</v>
      </c>
      <c r="H101" s="4" t="s">
        <v>38</v>
      </c>
      <c r="I101" s="27">
        <f t="shared" si="197"/>
        <v>1</v>
      </c>
      <c r="J101" s="4" t="s">
        <v>38</v>
      </c>
      <c r="K101" s="27">
        <f t="shared" si="197"/>
        <v>1</v>
      </c>
      <c r="L101" s="4" t="s">
        <v>38</v>
      </c>
      <c r="M101" s="27">
        <f t="shared" si="198"/>
        <v>1</v>
      </c>
      <c r="N101" s="4" t="s">
        <v>38</v>
      </c>
      <c r="O101" s="27">
        <f t="shared" si="199"/>
        <v>1</v>
      </c>
      <c r="P101" s="4" t="s">
        <v>38</v>
      </c>
      <c r="Q101" s="27">
        <f t="shared" si="200"/>
        <v>1</v>
      </c>
      <c r="R101" s="4" t="s">
        <v>38</v>
      </c>
      <c r="S101" s="27">
        <f t="shared" si="201"/>
        <v>1</v>
      </c>
      <c r="T101" s="4" t="s">
        <v>38</v>
      </c>
      <c r="U101" s="27">
        <f t="shared" si="202"/>
        <v>1</v>
      </c>
      <c r="V101" s="4" t="s">
        <v>38</v>
      </c>
      <c r="W101" s="27">
        <f t="shared" si="203"/>
        <v>1</v>
      </c>
      <c r="X101" s="4" t="s">
        <v>38</v>
      </c>
      <c r="Y101" s="27">
        <f t="shared" si="204"/>
        <v>1</v>
      </c>
      <c r="Z101" s="4" t="s">
        <v>38</v>
      </c>
      <c r="AA101" s="37"/>
      <c r="AB101" s="5"/>
      <c r="AC101" s="37"/>
      <c r="AD101" s="5"/>
      <c r="AE101" s="27">
        <f>E101+G101+I101+K101+M101+O101+Q101+S101+U101+W101+Y101</f>
        <v>11</v>
      </c>
      <c r="AF101" s="29">
        <f>AE101/11</f>
        <v>1</v>
      </c>
      <c r="AG101" s="5"/>
      <c r="AH101" s="5"/>
      <c r="AI101" s="27">
        <f t="shared" si="182"/>
        <v>1</v>
      </c>
      <c r="AJ101" s="28" t="s">
        <v>38</v>
      </c>
      <c r="AK101" s="27">
        <f>+AI101</f>
        <v>1</v>
      </c>
      <c r="AL101" s="29">
        <f>AK101/1</f>
        <v>1</v>
      </c>
      <c r="AM101" s="19">
        <f t="shared" si="288"/>
        <v>1</v>
      </c>
      <c r="AN101" s="4" t="s">
        <v>38</v>
      </c>
      <c r="AO101" s="19">
        <f t="shared" si="288"/>
        <v>1</v>
      </c>
      <c r="AP101" s="4" t="s">
        <v>38</v>
      </c>
      <c r="AQ101" s="19">
        <f t="shared" ref="AQ101" si="328">IF(MID(TRIM(AR101),1,2)="no",0,1)</f>
        <v>1</v>
      </c>
      <c r="AR101" s="4" t="s">
        <v>38</v>
      </c>
      <c r="AS101" s="19">
        <f t="shared" ref="AS101" si="329">IF(MID(TRIM(AT101),1,2)="no",0,1)</f>
        <v>1</v>
      </c>
      <c r="AT101" s="4" t="s">
        <v>38</v>
      </c>
      <c r="AU101" s="19">
        <f t="shared" ref="AU101" si="330">IF(MID(TRIM(AV101),1,2)="no",0,1)</f>
        <v>1</v>
      </c>
      <c r="AV101" s="4" t="s">
        <v>38</v>
      </c>
      <c r="AW101" s="7">
        <f t="shared" si="319"/>
        <v>5</v>
      </c>
      <c r="AX101" s="29">
        <f t="shared" si="320"/>
        <v>1</v>
      </c>
      <c r="AY101" s="29">
        <f t="shared" si="221"/>
        <v>1</v>
      </c>
    </row>
    <row r="102" spans="1:51" ht="30" x14ac:dyDescent="0.2">
      <c r="A102" s="25">
        <v>98</v>
      </c>
      <c r="B102" s="38" t="s">
        <v>329</v>
      </c>
      <c r="C102" s="40" t="s">
        <v>138</v>
      </c>
      <c r="D102" s="3">
        <v>3</v>
      </c>
      <c r="E102" s="27">
        <f t="shared" si="197"/>
        <v>1</v>
      </c>
      <c r="F102" s="4" t="s">
        <v>38</v>
      </c>
      <c r="G102" s="27">
        <f t="shared" si="197"/>
        <v>1</v>
      </c>
      <c r="H102" s="4" t="s">
        <v>38</v>
      </c>
      <c r="I102" s="27">
        <f t="shared" si="197"/>
        <v>1</v>
      </c>
      <c r="J102" s="4" t="s">
        <v>38</v>
      </c>
      <c r="K102" s="27">
        <f t="shared" si="197"/>
        <v>1</v>
      </c>
      <c r="L102" s="4" t="s">
        <v>38</v>
      </c>
      <c r="M102" s="27">
        <f t="shared" si="198"/>
        <v>1</v>
      </c>
      <c r="N102" s="4" t="s">
        <v>38</v>
      </c>
      <c r="O102" s="27">
        <f t="shared" si="199"/>
        <v>1</v>
      </c>
      <c r="P102" s="4" t="s">
        <v>38</v>
      </c>
      <c r="Q102" s="27">
        <f t="shared" si="200"/>
        <v>1</v>
      </c>
      <c r="R102" s="4" t="s">
        <v>38</v>
      </c>
      <c r="S102" s="27">
        <f t="shared" si="201"/>
        <v>1</v>
      </c>
      <c r="T102" s="4" t="s">
        <v>38</v>
      </c>
      <c r="U102" s="27">
        <f t="shared" si="202"/>
        <v>1</v>
      </c>
      <c r="V102" s="4" t="s">
        <v>38</v>
      </c>
      <c r="W102" s="27">
        <f t="shared" si="203"/>
        <v>1</v>
      </c>
      <c r="X102" s="4" t="s">
        <v>38</v>
      </c>
      <c r="Y102" s="27">
        <f t="shared" si="204"/>
        <v>1</v>
      </c>
      <c r="Z102" s="4" t="s">
        <v>38</v>
      </c>
      <c r="AA102" s="27">
        <f t="shared" si="249"/>
        <v>1</v>
      </c>
      <c r="AB102" s="4" t="s">
        <v>38</v>
      </c>
      <c r="AC102" s="27">
        <f t="shared" si="250"/>
        <v>1</v>
      </c>
      <c r="AD102" s="4" t="s">
        <v>38</v>
      </c>
      <c r="AE102" s="27">
        <f t="shared" ref="AE102:AE103" si="331">E102+G102+I102+K102+M102+O102+Q102+S102+U102+W102+Y102+AA102+AC102</f>
        <v>13</v>
      </c>
      <c r="AF102" s="29">
        <f t="shared" ref="AF102:AF103" si="332">AE102/13</f>
        <v>1</v>
      </c>
      <c r="AG102" s="3">
        <f t="shared" si="322"/>
        <v>1</v>
      </c>
      <c r="AH102" s="4" t="s">
        <v>38</v>
      </c>
      <c r="AI102" s="3">
        <f t="shared" si="182"/>
        <v>1</v>
      </c>
      <c r="AJ102" s="4" t="s">
        <v>38</v>
      </c>
      <c r="AK102" s="3">
        <f t="shared" si="323"/>
        <v>2</v>
      </c>
      <c r="AL102" s="29">
        <f t="shared" ref="AL102:AL103" si="333">AK102/2</f>
        <v>1</v>
      </c>
      <c r="AM102" s="19">
        <f t="shared" si="288"/>
        <v>1</v>
      </c>
      <c r="AN102" s="4" t="s">
        <v>38</v>
      </c>
      <c r="AO102" s="19">
        <f t="shared" si="288"/>
        <v>1</v>
      </c>
      <c r="AP102" s="4" t="s">
        <v>38</v>
      </c>
      <c r="AQ102" s="19">
        <f t="shared" ref="AQ102" si="334">IF(MID(TRIM(AR102),1,2)="no",0,1)</f>
        <v>1</v>
      </c>
      <c r="AR102" s="4" t="s">
        <v>38</v>
      </c>
      <c r="AS102" s="19">
        <f t="shared" ref="AS102" si="335">IF(MID(TRIM(AT102),1,2)="no",0,1)</f>
        <v>1</v>
      </c>
      <c r="AT102" s="4" t="s">
        <v>38</v>
      </c>
      <c r="AU102" s="19">
        <f t="shared" ref="AU102" si="336">IF(MID(TRIM(AV102),1,2)="no",0,1)</f>
        <v>1</v>
      </c>
      <c r="AV102" s="4" t="s">
        <v>38</v>
      </c>
      <c r="AW102" s="7">
        <f t="shared" si="319"/>
        <v>5</v>
      </c>
      <c r="AX102" s="29">
        <f t="shared" si="320"/>
        <v>1</v>
      </c>
      <c r="AY102" s="29">
        <f t="shared" si="221"/>
        <v>1</v>
      </c>
    </row>
    <row r="103" spans="1:51" ht="30" x14ac:dyDescent="0.2">
      <c r="A103" s="25">
        <v>99</v>
      </c>
      <c r="B103" s="38" t="s">
        <v>329</v>
      </c>
      <c r="C103" s="40" t="s">
        <v>139</v>
      </c>
      <c r="D103" s="3">
        <v>3</v>
      </c>
      <c r="E103" s="27">
        <f t="shared" si="197"/>
        <v>1</v>
      </c>
      <c r="F103" s="4" t="s">
        <v>38</v>
      </c>
      <c r="G103" s="27">
        <f t="shared" si="197"/>
        <v>1</v>
      </c>
      <c r="H103" s="4" t="s">
        <v>38</v>
      </c>
      <c r="I103" s="27">
        <f t="shared" si="197"/>
        <v>1</v>
      </c>
      <c r="J103" s="4" t="s">
        <v>38</v>
      </c>
      <c r="K103" s="27">
        <f t="shared" si="197"/>
        <v>1</v>
      </c>
      <c r="L103" s="4" t="s">
        <v>38</v>
      </c>
      <c r="M103" s="27">
        <f t="shared" si="198"/>
        <v>1</v>
      </c>
      <c r="N103" s="4" t="s">
        <v>38</v>
      </c>
      <c r="O103" s="27">
        <f t="shared" si="199"/>
        <v>1</v>
      </c>
      <c r="P103" s="4" t="s">
        <v>38</v>
      </c>
      <c r="Q103" s="27">
        <f t="shared" si="200"/>
        <v>1</v>
      </c>
      <c r="R103" s="4" t="s">
        <v>38</v>
      </c>
      <c r="S103" s="27">
        <f t="shared" si="201"/>
        <v>1</v>
      </c>
      <c r="T103" s="4" t="s">
        <v>38</v>
      </c>
      <c r="U103" s="27">
        <f t="shared" si="202"/>
        <v>1</v>
      </c>
      <c r="V103" s="4" t="s">
        <v>38</v>
      </c>
      <c r="W103" s="27">
        <f t="shared" si="203"/>
        <v>1</v>
      </c>
      <c r="X103" s="4" t="s">
        <v>38</v>
      </c>
      <c r="Y103" s="27">
        <f t="shared" si="204"/>
        <v>1</v>
      </c>
      <c r="Z103" s="4" t="s">
        <v>38</v>
      </c>
      <c r="AA103" s="27">
        <f t="shared" si="249"/>
        <v>1</v>
      </c>
      <c r="AB103" s="4" t="s">
        <v>38</v>
      </c>
      <c r="AC103" s="27">
        <f t="shared" si="250"/>
        <v>1</v>
      </c>
      <c r="AD103" s="4" t="s">
        <v>38</v>
      </c>
      <c r="AE103" s="27">
        <f t="shared" si="331"/>
        <v>13</v>
      </c>
      <c r="AF103" s="29">
        <f t="shared" si="332"/>
        <v>1</v>
      </c>
      <c r="AG103" s="3">
        <f t="shared" si="322"/>
        <v>1</v>
      </c>
      <c r="AH103" s="4" t="s">
        <v>38</v>
      </c>
      <c r="AI103" s="3">
        <f t="shared" si="182"/>
        <v>1</v>
      </c>
      <c r="AJ103" s="4" t="s">
        <v>38</v>
      </c>
      <c r="AK103" s="3">
        <f t="shared" si="323"/>
        <v>2</v>
      </c>
      <c r="AL103" s="29">
        <f t="shared" si="333"/>
        <v>1</v>
      </c>
      <c r="AM103" s="19">
        <f t="shared" si="288"/>
        <v>1</v>
      </c>
      <c r="AN103" s="4" t="s">
        <v>38</v>
      </c>
      <c r="AO103" s="19">
        <f t="shared" si="288"/>
        <v>1</v>
      </c>
      <c r="AP103" s="4" t="s">
        <v>38</v>
      </c>
      <c r="AQ103" s="19">
        <f t="shared" ref="AQ103" si="337">IF(MID(TRIM(AR103),1,2)="no",0,1)</f>
        <v>1</v>
      </c>
      <c r="AR103" s="4" t="s">
        <v>38</v>
      </c>
      <c r="AS103" s="19">
        <f t="shared" ref="AS103" si="338">IF(MID(TRIM(AT103),1,2)="no",0,1)</f>
        <v>1</v>
      </c>
      <c r="AT103" s="4" t="s">
        <v>38</v>
      </c>
      <c r="AU103" s="19">
        <f t="shared" ref="AU103" si="339">IF(MID(TRIM(AV103),1,2)="no",0,1)</f>
        <v>1</v>
      </c>
      <c r="AV103" s="4" t="s">
        <v>38</v>
      </c>
      <c r="AW103" s="7">
        <f t="shared" si="319"/>
        <v>5</v>
      </c>
      <c r="AX103" s="29">
        <f t="shared" si="320"/>
        <v>1</v>
      </c>
      <c r="AY103" s="29">
        <f t="shared" si="221"/>
        <v>1</v>
      </c>
    </row>
    <row r="104" spans="1:51" ht="30" x14ac:dyDescent="0.2">
      <c r="A104" s="25">
        <v>100</v>
      </c>
      <c r="B104" s="38" t="s">
        <v>329</v>
      </c>
      <c r="C104" s="40" t="s">
        <v>140</v>
      </c>
      <c r="D104" s="3">
        <v>4</v>
      </c>
      <c r="E104" s="27">
        <f t="shared" si="197"/>
        <v>1</v>
      </c>
      <c r="F104" s="4" t="s">
        <v>38</v>
      </c>
      <c r="G104" s="27">
        <f t="shared" si="197"/>
        <v>1</v>
      </c>
      <c r="H104" s="4" t="s">
        <v>38</v>
      </c>
      <c r="I104" s="27">
        <f t="shared" si="197"/>
        <v>1</v>
      </c>
      <c r="J104" s="4" t="s">
        <v>38</v>
      </c>
      <c r="K104" s="27">
        <f t="shared" si="197"/>
        <v>1</v>
      </c>
      <c r="L104" s="4" t="s">
        <v>38</v>
      </c>
      <c r="M104" s="27">
        <f t="shared" si="198"/>
        <v>1</v>
      </c>
      <c r="N104" s="4" t="s">
        <v>38</v>
      </c>
      <c r="O104" s="27">
        <f t="shared" si="199"/>
        <v>1</v>
      </c>
      <c r="P104" s="4" t="s">
        <v>38</v>
      </c>
      <c r="Q104" s="27">
        <f t="shared" si="200"/>
        <v>1</v>
      </c>
      <c r="R104" s="4" t="s">
        <v>38</v>
      </c>
      <c r="S104" s="27">
        <f t="shared" si="201"/>
        <v>1</v>
      </c>
      <c r="T104" s="4" t="s">
        <v>38</v>
      </c>
      <c r="U104" s="27">
        <f t="shared" si="202"/>
        <v>1</v>
      </c>
      <c r="V104" s="4" t="s">
        <v>38</v>
      </c>
      <c r="W104" s="27">
        <f t="shared" si="203"/>
        <v>1</v>
      </c>
      <c r="X104" s="4" t="s">
        <v>38</v>
      </c>
      <c r="Y104" s="27">
        <f t="shared" si="204"/>
        <v>1</v>
      </c>
      <c r="Z104" s="4" t="s">
        <v>38</v>
      </c>
      <c r="AA104" s="37"/>
      <c r="AB104" s="49"/>
      <c r="AC104" s="37"/>
      <c r="AD104" s="5"/>
      <c r="AE104" s="27">
        <f t="shared" ref="AE104:AE105" si="340">E104+G104+I104+K104+M104+O104+Q104+S104+U104+W104+Y104</f>
        <v>11</v>
      </c>
      <c r="AF104" s="29">
        <f t="shared" ref="AF104:AF105" si="341">AE104/11</f>
        <v>1</v>
      </c>
      <c r="AG104" s="5"/>
      <c r="AH104" s="5"/>
      <c r="AI104" s="27">
        <f t="shared" si="182"/>
        <v>1</v>
      </c>
      <c r="AJ104" s="28" t="s">
        <v>38</v>
      </c>
      <c r="AK104" s="27">
        <f t="shared" ref="AK104:AK105" si="342">+AI104</f>
        <v>1</v>
      </c>
      <c r="AL104" s="29">
        <f t="shared" ref="AL104:AL105" si="343">AK104/1</f>
        <v>1</v>
      </c>
      <c r="AM104" s="19">
        <f t="shared" si="288"/>
        <v>1</v>
      </c>
      <c r="AN104" s="4" t="s">
        <v>38</v>
      </c>
      <c r="AO104" s="19">
        <f t="shared" si="288"/>
        <v>1</v>
      </c>
      <c r="AP104" s="4" t="s">
        <v>38</v>
      </c>
      <c r="AQ104" s="19">
        <f t="shared" ref="AQ104" si="344">IF(MID(TRIM(AR104),1,2)="no",0,1)</f>
        <v>1</v>
      </c>
      <c r="AR104" s="4" t="s">
        <v>38</v>
      </c>
      <c r="AS104" s="19">
        <f t="shared" ref="AS104" si="345">IF(MID(TRIM(AT104),1,2)="no",0,1)</f>
        <v>1</v>
      </c>
      <c r="AT104" s="4" t="s">
        <v>38</v>
      </c>
      <c r="AU104" s="19">
        <f t="shared" ref="AU104" si="346">IF(MID(TRIM(AV104),1,2)="no",0,1)</f>
        <v>0</v>
      </c>
      <c r="AV104" s="4" t="s">
        <v>39</v>
      </c>
      <c r="AW104" s="7">
        <f t="shared" si="319"/>
        <v>4</v>
      </c>
      <c r="AX104" s="29">
        <f t="shared" si="320"/>
        <v>0.8</v>
      </c>
      <c r="AY104" s="29">
        <f t="shared" si="221"/>
        <v>0.93333333333333324</v>
      </c>
    </row>
    <row r="105" spans="1:51" ht="30" x14ac:dyDescent="0.2">
      <c r="A105" s="25">
        <v>101</v>
      </c>
      <c r="B105" s="38" t="s">
        <v>329</v>
      </c>
      <c r="C105" s="40" t="s">
        <v>141</v>
      </c>
      <c r="D105" s="3">
        <v>4</v>
      </c>
      <c r="E105" s="27">
        <f t="shared" si="197"/>
        <v>1</v>
      </c>
      <c r="F105" s="4" t="s">
        <v>38</v>
      </c>
      <c r="G105" s="27">
        <f t="shared" si="197"/>
        <v>1</v>
      </c>
      <c r="H105" s="4" t="s">
        <v>38</v>
      </c>
      <c r="I105" s="27">
        <f t="shared" si="197"/>
        <v>1</v>
      </c>
      <c r="J105" s="4" t="s">
        <v>38</v>
      </c>
      <c r="K105" s="27">
        <f t="shared" si="197"/>
        <v>1</v>
      </c>
      <c r="L105" s="4" t="s">
        <v>38</v>
      </c>
      <c r="M105" s="27">
        <f t="shared" si="198"/>
        <v>1</v>
      </c>
      <c r="N105" s="4" t="s">
        <v>38</v>
      </c>
      <c r="O105" s="27">
        <f t="shared" si="199"/>
        <v>1</v>
      </c>
      <c r="P105" s="4" t="s">
        <v>38</v>
      </c>
      <c r="Q105" s="27">
        <f t="shared" si="200"/>
        <v>1</v>
      </c>
      <c r="R105" s="4" t="s">
        <v>38</v>
      </c>
      <c r="S105" s="27">
        <f t="shared" si="201"/>
        <v>1</v>
      </c>
      <c r="T105" s="4" t="s">
        <v>38</v>
      </c>
      <c r="U105" s="27">
        <f t="shared" si="202"/>
        <v>1</v>
      </c>
      <c r="V105" s="4" t="s">
        <v>38</v>
      </c>
      <c r="W105" s="27">
        <f t="shared" si="203"/>
        <v>1</v>
      </c>
      <c r="X105" s="4" t="s">
        <v>38</v>
      </c>
      <c r="Y105" s="27">
        <f t="shared" si="204"/>
        <v>1</v>
      </c>
      <c r="Z105" s="4" t="s">
        <v>38</v>
      </c>
      <c r="AA105" s="37"/>
      <c r="AB105" s="5"/>
      <c r="AC105" s="37"/>
      <c r="AD105" s="5"/>
      <c r="AE105" s="27">
        <f t="shared" si="340"/>
        <v>11</v>
      </c>
      <c r="AF105" s="29">
        <f t="shared" si="341"/>
        <v>1</v>
      </c>
      <c r="AG105" s="5"/>
      <c r="AH105" s="5"/>
      <c r="AI105" s="27">
        <f t="shared" si="182"/>
        <v>1</v>
      </c>
      <c r="AJ105" s="28" t="s">
        <v>38</v>
      </c>
      <c r="AK105" s="27">
        <f t="shared" si="342"/>
        <v>1</v>
      </c>
      <c r="AL105" s="29">
        <f t="shared" si="343"/>
        <v>1</v>
      </c>
      <c r="AM105" s="19">
        <f t="shared" si="288"/>
        <v>1</v>
      </c>
      <c r="AN105" s="4" t="s">
        <v>38</v>
      </c>
      <c r="AO105" s="19">
        <f t="shared" si="288"/>
        <v>1</v>
      </c>
      <c r="AP105" s="4" t="s">
        <v>38</v>
      </c>
      <c r="AQ105" s="19">
        <f t="shared" ref="AQ105" si="347">IF(MID(TRIM(AR105),1,2)="no",0,1)</f>
        <v>1</v>
      </c>
      <c r="AR105" s="4" t="s">
        <v>38</v>
      </c>
      <c r="AS105" s="19">
        <f t="shared" ref="AS105" si="348">IF(MID(TRIM(AT105),1,2)="no",0,1)</f>
        <v>1</v>
      </c>
      <c r="AT105" s="4" t="s">
        <v>38</v>
      </c>
      <c r="AU105" s="19">
        <f t="shared" ref="AU105" si="349">IF(MID(TRIM(AV105),1,2)="no",0,1)</f>
        <v>1</v>
      </c>
      <c r="AV105" s="4" t="s">
        <v>38</v>
      </c>
      <c r="AW105" s="7">
        <f t="shared" si="319"/>
        <v>5</v>
      </c>
      <c r="AX105" s="29">
        <f t="shared" si="320"/>
        <v>1</v>
      </c>
      <c r="AY105" s="29">
        <f t="shared" si="221"/>
        <v>1</v>
      </c>
    </row>
    <row r="106" spans="1:51" ht="30" x14ac:dyDescent="0.2">
      <c r="A106" s="25">
        <v>102</v>
      </c>
      <c r="B106" s="38" t="s">
        <v>329</v>
      </c>
      <c r="C106" s="40" t="s">
        <v>142</v>
      </c>
      <c r="D106" s="3">
        <v>2</v>
      </c>
      <c r="E106" s="27">
        <f t="shared" si="197"/>
        <v>1</v>
      </c>
      <c r="F106" s="4" t="s">
        <v>38</v>
      </c>
      <c r="G106" s="27">
        <f t="shared" si="197"/>
        <v>1</v>
      </c>
      <c r="H106" s="4" t="s">
        <v>38</v>
      </c>
      <c r="I106" s="27">
        <f t="shared" si="197"/>
        <v>1</v>
      </c>
      <c r="J106" s="4" t="s">
        <v>38</v>
      </c>
      <c r="K106" s="27">
        <f t="shared" si="197"/>
        <v>1</v>
      </c>
      <c r="L106" s="4" t="s">
        <v>38</v>
      </c>
      <c r="M106" s="27">
        <f t="shared" si="198"/>
        <v>1</v>
      </c>
      <c r="N106" s="4" t="s">
        <v>38</v>
      </c>
      <c r="O106" s="27">
        <f t="shared" si="199"/>
        <v>1</v>
      </c>
      <c r="P106" s="4" t="s">
        <v>38</v>
      </c>
      <c r="Q106" s="27">
        <f t="shared" si="200"/>
        <v>1</v>
      </c>
      <c r="R106" s="4" t="s">
        <v>38</v>
      </c>
      <c r="S106" s="27">
        <f t="shared" si="201"/>
        <v>1</v>
      </c>
      <c r="T106" s="4" t="s">
        <v>38</v>
      </c>
      <c r="U106" s="27">
        <f t="shared" si="202"/>
        <v>1</v>
      </c>
      <c r="V106" s="4" t="s">
        <v>38</v>
      </c>
      <c r="W106" s="27">
        <f t="shared" si="203"/>
        <v>1</v>
      </c>
      <c r="X106" s="4" t="s">
        <v>38</v>
      </c>
      <c r="Y106" s="27">
        <f t="shared" si="204"/>
        <v>1</v>
      </c>
      <c r="Z106" s="4" t="s">
        <v>38</v>
      </c>
      <c r="AA106" s="27">
        <f t="shared" si="249"/>
        <v>1</v>
      </c>
      <c r="AB106" s="4" t="s">
        <v>38</v>
      </c>
      <c r="AC106" s="27">
        <f t="shared" si="250"/>
        <v>1</v>
      </c>
      <c r="AD106" s="4" t="s">
        <v>38</v>
      </c>
      <c r="AE106" s="27">
        <f t="shared" ref="AE106" si="350">E106+G106+I106+K106+M106+O106+Q106+S106+U106+W106+Y106+AA106+AC106</f>
        <v>13</v>
      </c>
      <c r="AF106" s="29">
        <f>AE106/13</f>
        <v>1</v>
      </c>
      <c r="AG106" s="3">
        <f t="shared" si="322"/>
        <v>1</v>
      </c>
      <c r="AH106" s="4" t="s">
        <v>38</v>
      </c>
      <c r="AI106" s="3">
        <f t="shared" si="182"/>
        <v>1</v>
      </c>
      <c r="AJ106" s="4" t="s">
        <v>38</v>
      </c>
      <c r="AK106" s="3">
        <f t="shared" si="323"/>
        <v>2</v>
      </c>
      <c r="AL106" s="29">
        <f t="shared" ref="AL106" si="351">AK106/2</f>
        <v>1</v>
      </c>
      <c r="AM106" s="19">
        <f t="shared" si="288"/>
        <v>1</v>
      </c>
      <c r="AN106" s="4" t="s">
        <v>38</v>
      </c>
      <c r="AO106" s="19">
        <f t="shared" si="288"/>
        <v>1</v>
      </c>
      <c r="AP106" s="4" t="s">
        <v>38</v>
      </c>
      <c r="AQ106" s="19">
        <f t="shared" ref="AQ106" si="352">IF(MID(TRIM(AR106),1,2)="no",0,1)</f>
        <v>1</v>
      </c>
      <c r="AR106" s="4" t="s">
        <v>38</v>
      </c>
      <c r="AS106" s="19">
        <f t="shared" ref="AS106" si="353">IF(MID(TRIM(AT106),1,2)="no",0,1)</f>
        <v>1</v>
      </c>
      <c r="AT106" s="4" t="s">
        <v>38</v>
      </c>
      <c r="AU106" s="19">
        <f t="shared" ref="AU106" si="354">IF(MID(TRIM(AV106),1,2)="no",0,1)</f>
        <v>1</v>
      </c>
      <c r="AV106" s="4" t="s">
        <v>38</v>
      </c>
      <c r="AW106" s="7">
        <f t="shared" si="319"/>
        <v>5</v>
      </c>
      <c r="AX106" s="29">
        <f t="shared" si="320"/>
        <v>1</v>
      </c>
      <c r="AY106" s="29">
        <f>SUM(AF106+AL106+AX106)/3</f>
        <v>1</v>
      </c>
    </row>
    <row r="107" spans="1:51" ht="30" x14ac:dyDescent="0.2">
      <c r="A107" s="25">
        <v>103</v>
      </c>
      <c r="B107" s="38" t="s">
        <v>153</v>
      </c>
      <c r="C107" s="40" t="s">
        <v>143</v>
      </c>
      <c r="D107" s="3">
        <v>4</v>
      </c>
      <c r="E107" s="27">
        <f t="shared" si="197"/>
        <v>1</v>
      </c>
      <c r="F107" s="47" t="s">
        <v>38</v>
      </c>
      <c r="G107" s="27">
        <f t="shared" si="197"/>
        <v>1</v>
      </c>
      <c r="H107" s="47" t="s">
        <v>38</v>
      </c>
      <c r="I107" s="27">
        <f t="shared" si="197"/>
        <v>1</v>
      </c>
      <c r="J107" s="47" t="s">
        <v>38</v>
      </c>
      <c r="K107" s="27">
        <f t="shared" si="197"/>
        <v>1</v>
      </c>
      <c r="L107" s="47" t="s">
        <v>38</v>
      </c>
      <c r="M107" s="27">
        <f t="shared" si="198"/>
        <v>1</v>
      </c>
      <c r="N107" s="47" t="s">
        <v>38</v>
      </c>
      <c r="O107" s="27">
        <f t="shared" si="199"/>
        <v>1</v>
      </c>
      <c r="P107" s="47" t="s">
        <v>38</v>
      </c>
      <c r="Q107" s="27">
        <f t="shared" si="200"/>
        <v>1</v>
      </c>
      <c r="R107" s="47" t="s">
        <v>38</v>
      </c>
      <c r="S107" s="27">
        <f t="shared" si="201"/>
        <v>1</v>
      </c>
      <c r="T107" s="47" t="s">
        <v>38</v>
      </c>
      <c r="U107" s="27">
        <f t="shared" si="202"/>
        <v>1</v>
      </c>
      <c r="V107" s="47" t="s">
        <v>38</v>
      </c>
      <c r="W107" s="27">
        <f t="shared" si="203"/>
        <v>1</v>
      </c>
      <c r="X107" s="47" t="s">
        <v>38</v>
      </c>
      <c r="Y107" s="27">
        <f t="shared" si="204"/>
        <v>1</v>
      </c>
      <c r="Z107" s="47" t="s">
        <v>38</v>
      </c>
      <c r="AA107" s="37"/>
      <c r="AB107" s="48"/>
      <c r="AC107" s="37"/>
      <c r="AD107" s="48"/>
      <c r="AE107" s="27">
        <f t="shared" ref="AE107:AE114" si="355">E107+G107+I107+K107+M107+O107+Q107+S107+U107+W107+Y107</f>
        <v>11</v>
      </c>
      <c r="AF107" s="29">
        <f t="shared" ref="AF107:AF114" si="356">AE107/11</f>
        <v>1</v>
      </c>
      <c r="AG107" s="5"/>
      <c r="AH107" s="48"/>
      <c r="AI107" s="27">
        <f t="shared" si="182"/>
        <v>1</v>
      </c>
      <c r="AJ107" s="28" t="s">
        <v>38</v>
      </c>
      <c r="AK107" s="27">
        <f t="shared" ref="AK107:AK114" si="357">+AI107</f>
        <v>1</v>
      </c>
      <c r="AL107" s="29">
        <f t="shared" ref="AL107:AL114" si="358">AK107/1</f>
        <v>1</v>
      </c>
      <c r="AM107" s="19">
        <f t="shared" si="288"/>
        <v>1</v>
      </c>
      <c r="AN107" s="47" t="s">
        <v>38</v>
      </c>
      <c r="AO107" s="19">
        <f t="shared" si="288"/>
        <v>1</v>
      </c>
      <c r="AP107" s="47" t="s">
        <v>38</v>
      </c>
      <c r="AQ107" s="19">
        <f t="shared" ref="AQ107" si="359">IF(MID(TRIM(AR107),1,2)="no",0,1)</f>
        <v>1</v>
      </c>
      <c r="AR107" s="47" t="s">
        <v>38</v>
      </c>
      <c r="AS107" s="19">
        <f t="shared" ref="AS107" si="360">IF(MID(TRIM(AT107),1,2)="no",0,1)</f>
        <v>1</v>
      </c>
      <c r="AT107" s="47" t="s">
        <v>38</v>
      </c>
      <c r="AU107" s="19">
        <f t="shared" ref="AU107" si="361">IF(MID(TRIM(AV107),1,2)="no",0,1)</f>
        <v>1</v>
      </c>
      <c r="AV107" s="47" t="s">
        <v>38</v>
      </c>
      <c r="AW107" s="7">
        <f t="shared" si="319"/>
        <v>5</v>
      </c>
      <c r="AX107" s="29">
        <f t="shared" si="320"/>
        <v>1</v>
      </c>
      <c r="AY107" s="29">
        <f t="shared" si="221"/>
        <v>1</v>
      </c>
    </row>
    <row r="108" spans="1:51" ht="30" x14ac:dyDescent="0.2">
      <c r="A108" s="25">
        <v>104</v>
      </c>
      <c r="B108" s="38" t="s">
        <v>153</v>
      </c>
      <c r="C108" s="40" t="s">
        <v>144</v>
      </c>
      <c r="D108" s="3">
        <v>4</v>
      </c>
      <c r="E108" s="27">
        <f t="shared" si="197"/>
        <v>1</v>
      </c>
      <c r="F108" s="47" t="s">
        <v>38</v>
      </c>
      <c r="G108" s="27">
        <f t="shared" si="197"/>
        <v>1</v>
      </c>
      <c r="H108" s="47" t="s">
        <v>38</v>
      </c>
      <c r="I108" s="27">
        <f t="shared" si="197"/>
        <v>1</v>
      </c>
      <c r="J108" s="47" t="s">
        <v>38</v>
      </c>
      <c r="K108" s="27">
        <f t="shared" si="197"/>
        <v>1</v>
      </c>
      <c r="L108" s="47" t="s">
        <v>38</v>
      </c>
      <c r="M108" s="27">
        <f t="shared" si="198"/>
        <v>1</v>
      </c>
      <c r="N108" s="47" t="s">
        <v>38</v>
      </c>
      <c r="O108" s="27">
        <f t="shared" si="199"/>
        <v>1</v>
      </c>
      <c r="P108" s="47" t="s">
        <v>38</v>
      </c>
      <c r="Q108" s="27">
        <f t="shared" si="200"/>
        <v>1</v>
      </c>
      <c r="R108" s="47" t="s">
        <v>38</v>
      </c>
      <c r="S108" s="27">
        <f t="shared" si="201"/>
        <v>1</v>
      </c>
      <c r="T108" s="47" t="s">
        <v>38</v>
      </c>
      <c r="U108" s="27">
        <f t="shared" si="202"/>
        <v>1</v>
      </c>
      <c r="V108" s="47" t="s">
        <v>38</v>
      </c>
      <c r="W108" s="27">
        <f t="shared" si="203"/>
        <v>1</v>
      </c>
      <c r="X108" s="47" t="s">
        <v>38</v>
      </c>
      <c r="Y108" s="27">
        <f t="shared" si="204"/>
        <v>1</v>
      </c>
      <c r="Z108" s="47" t="s">
        <v>38</v>
      </c>
      <c r="AA108" s="37"/>
      <c r="AB108" s="48"/>
      <c r="AC108" s="37"/>
      <c r="AD108" s="48"/>
      <c r="AE108" s="27">
        <f t="shared" si="355"/>
        <v>11</v>
      </c>
      <c r="AF108" s="29">
        <f t="shared" si="356"/>
        <v>1</v>
      </c>
      <c r="AG108" s="5"/>
      <c r="AH108" s="48"/>
      <c r="AI108" s="27">
        <f t="shared" si="182"/>
        <v>1</v>
      </c>
      <c r="AJ108" s="28" t="s">
        <v>38</v>
      </c>
      <c r="AK108" s="27">
        <f t="shared" si="357"/>
        <v>1</v>
      </c>
      <c r="AL108" s="29">
        <f t="shared" si="358"/>
        <v>1</v>
      </c>
      <c r="AM108" s="19">
        <f t="shared" si="288"/>
        <v>1</v>
      </c>
      <c r="AN108" s="47" t="s">
        <v>38</v>
      </c>
      <c r="AO108" s="19">
        <f t="shared" si="288"/>
        <v>1</v>
      </c>
      <c r="AP108" s="47" t="s">
        <v>38</v>
      </c>
      <c r="AQ108" s="19">
        <f t="shared" ref="AQ108" si="362">IF(MID(TRIM(AR108),1,2)="no",0,1)</f>
        <v>1</v>
      </c>
      <c r="AR108" s="47" t="s">
        <v>38</v>
      </c>
      <c r="AS108" s="19">
        <f t="shared" ref="AS108" si="363">IF(MID(TRIM(AT108),1,2)="no",0,1)</f>
        <v>1</v>
      </c>
      <c r="AT108" s="47" t="s">
        <v>38</v>
      </c>
      <c r="AU108" s="19">
        <f t="shared" ref="AU108" si="364">IF(MID(TRIM(AV108),1,2)="no",0,1)</f>
        <v>1</v>
      </c>
      <c r="AV108" s="47" t="s">
        <v>38</v>
      </c>
      <c r="AW108" s="7">
        <f t="shared" si="319"/>
        <v>5</v>
      </c>
      <c r="AX108" s="29">
        <f t="shared" si="320"/>
        <v>1</v>
      </c>
      <c r="AY108" s="29">
        <f t="shared" si="221"/>
        <v>1</v>
      </c>
    </row>
    <row r="109" spans="1:51" ht="30" x14ac:dyDescent="0.2">
      <c r="A109" s="25">
        <v>105</v>
      </c>
      <c r="B109" s="38" t="s">
        <v>153</v>
      </c>
      <c r="C109" s="40" t="s">
        <v>145</v>
      </c>
      <c r="D109" s="3">
        <v>4</v>
      </c>
      <c r="E109" s="27">
        <f t="shared" si="197"/>
        <v>1</v>
      </c>
      <c r="F109" s="47" t="s">
        <v>38</v>
      </c>
      <c r="G109" s="27">
        <f t="shared" si="197"/>
        <v>1</v>
      </c>
      <c r="H109" s="47" t="s">
        <v>38</v>
      </c>
      <c r="I109" s="27">
        <f t="shared" si="197"/>
        <v>1</v>
      </c>
      <c r="J109" s="47" t="s">
        <v>38</v>
      </c>
      <c r="K109" s="27">
        <f t="shared" si="197"/>
        <v>1</v>
      </c>
      <c r="L109" s="47" t="s">
        <v>38</v>
      </c>
      <c r="M109" s="27">
        <f t="shared" si="198"/>
        <v>1</v>
      </c>
      <c r="N109" s="47" t="s">
        <v>38</v>
      </c>
      <c r="O109" s="27">
        <f t="shared" si="199"/>
        <v>1</v>
      </c>
      <c r="P109" s="47" t="s">
        <v>38</v>
      </c>
      <c r="Q109" s="27">
        <f t="shared" si="200"/>
        <v>1</v>
      </c>
      <c r="R109" s="47" t="s">
        <v>38</v>
      </c>
      <c r="S109" s="27">
        <f t="shared" si="201"/>
        <v>1</v>
      </c>
      <c r="T109" s="47" t="s">
        <v>38</v>
      </c>
      <c r="U109" s="27">
        <f t="shared" si="202"/>
        <v>1</v>
      </c>
      <c r="V109" s="47" t="s">
        <v>38</v>
      </c>
      <c r="W109" s="27">
        <f t="shared" si="203"/>
        <v>1</v>
      </c>
      <c r="X109" s="47" t="s">
        <v>38</v>
      </c>
      <c r="Y109" s="27">
        <f t="shared" si="204"/>
        <v>1</v>
      </c>
      <c r="Z109" s="47" t="s">
        <v>38</v>
      </c>
      <c r="AA109" s="37"/>
      <c r="AB109" s="48"/>
      <c r="AC109" s="37"/>
      <c r="AD109" s="48"/>
      <c r="AE109" s="27">
        <f t="shared" si="355"/>
        <v>11</v>
      </c>
      <c r="AF109" s="29">
        <f t="shared" si="356"/>
        <v>1</v>
      </c>
      <c r="AG109" s="5"/>
      <c r="AH109" s="48"/>
      <c r="AI109" s="27">
        <f t="shared" si="182"/>
        <v>1</v>
      </c>
      <c r="AJ109" s="28" t="s">
        <v>38</v>
      </c>
      <c r="AK109" s="27">
        <f t="shared" si="357"/>
        <v>1</v>
      </c>
      <c r="AL109" s="29">
        <f t="shared" si="358"/>
        <v>1</v>
      </c>
      <c r="AM109" s="19">
        <f t="shared" si="288"/>
        <v>1</v>
      </c>
      <c r="AN109" s="47" t="s">
        <v>38</v>
      </c>
      <c r="AO109" s="19">
        <f t="shared" si="288"/>
        <v>1</v>
      </c>
      <c r="AP109" s="47" t="s">
        <v>38</v>
      </c>
      <c r="AQ109" s="19">
        <f t="shared" ref="AQ109" si="365">IF(MID(TRIM(AR109),1,2)="no",0,1)</f>
        <v>1</v>
      </c>
      <c r="AR109" s="47" t="s">
        <v>38</v>
      </c>
      <c r="AS109" s="19">
        <f t="shared" ref="AS109" si="366">IF(MID(TRIM(AT109),1,2)="no",0,1)</f>
        <v>1</v>
      </c>
      <c r="AT109" s="47" t="s">
        <v>38</v>
      </c>
      <c r="AU109" s="19">
        <f t="shared" ref="AU109" si="367">IF(MID(TRIM(AV109),1,2)="no",0,1)</f>
        <v>1</v>
      </c>
      <c r="AV109" s="47" t="s">
        <v>38</v>
      </c>
      <c r="AW109" s="7">
        <f t="shared" si="319"/>
        <v>5</v>
      </c>
      <c r="AX109" s="29">
        <f t="shared" si="320"/>
        <v>1</v>
      </c>
      <c r="AY109" s="29">
        <f t="shared" si="221"/>
        <v>1</v>
      </c>
    </row>
    <row r="110" spans="1:51" ht="30" x14ac:dyDescent="0.2">
      <c r="A110" s="25">
        <v>106</v>
      </c>
      <c r="B110" s="38" t="s">
        <v>153</v>
      </c>
      <c r="C110" s="40" t="s">
        <v>146</v>
      </c>
      <c r="D110" s="3">
        <v>4</v>
      </c>
      <c r="E110" s="27">
        <f t="shared" si="197"/>
        <v>1</v>
      </c>
      <c r="F110" s="47" t="s">
        <v>38</v>
      </c>
      <c r="G110" s="27">
        <f t="shared" si="197"/>
        <v>1</v>
      </c>
      <c r="H110" s="47" t="s">
        <v>38</v>
      </c>
      <c r="I110" s="27">
        <f t="shared" si="197"/>
        <v>1</v>
      </c>
      <c r="J110" s="47" t="s">
        <v>38</v>
      </c>
      <c r="K110" s="27">
        <f t="shared" si="197"/>
        <v>1</v>
      </c>
      <c r="L110" s="47" t="s">
        <v>38</v>
      </c>
      <c r="M110" s="27">
        <f t="shared" si="198"/>
        <v>1</v>
      </c>
      <c r="N110" s="47" t="s">
        <v>38</v>
      </c>
      <c r="O110" s="27">
        <f t="shared" si="199"/>
        <v>1</v>
      </c>
      <c r="P110" s="47" t="s">
        <v>38</v>
      </c>
      <c r="Q110" s="27">
        <f t="shared" si="200"/>
        <v>1</v>
      </c>
      <c r="R110" s="47" t="s">
        <v>38</v>
      </c>
      <c r="S110" s="27">
        <f t="shared" si="201"/>
        <v>1</v>
      </c>
      <c r="T110" s="47" t="s">
        <v>38</v>
      </c>
      <c r="U110" s="27">
        <f t="shared" si="202"/>
        <v>1</v>
      </c>
      <c r="V110" s="47" t="s">
        <v>38</v>
      </c>
      <c r="W110" s="27">
        <f t="shared" si="203"/>
        <v>1</v>
      </c>
      <c r="X110" s="47" t="s">
        <v>38</v>
      </c>
      <c r="Y110" s="27">
        <f t="shared" si="204"/>
        <v>1</v>
      </c>
      <c r="Z110" s="47" t="s">
        <v>38</v>
      </c>
      <c r="AA110" s="37"/>
      <c r="AB110" s="48"/>
      <c r="AC110" s="37"/>
      <c r="AD110" s="48"/>
      <c r="AE110" s="27">
        <f t="shared" si="355"/>
        <v>11</v>
      </c>
      <c r="AF110" s="29">
        <f t="shared" si="356"/>
        <v>1</v>
      </c>
      <c r="AG110" s="5"/>
      <c r="AH110" s="48"/>
      <c r="AI110" s="27">
        <f t="shared" si="182"/>
        <v>1</v>
      </c>
      <c r="AJ110" s="28" t="s">
        <v>38</v>
      </c>
      <c r="AK110" s="27">
        <f t="shared" si="357"/>
        <v>1</v>
      </c>
      <c r="AL110" s="29">
        <f t="shared" si="358"/>
        <v>1</v>
      </c>
      <c r="AM110" s="19">
        <f t="shared" si="288"/>
        <v>1</v>
      </c>
      <c r="AN110" s="47" t="s">
        <v>38</v>
      </c>
      <c r="AO110" s="19">
        <f t="shared" si="288"/>
        <v>1</v>
      </c>
      <c r="AP110" s="47" t="s">
        <v>38</v>
      </c>
      <c r="AQ110" s="19">
        <f t="shared" ref="AQ110" si="368">IF(MID(TRIM(AR110),1,2)="no",0,1)</f>
        <v>1</v>
      </c>
      <c r="AR110" s="47" t="s">
        <v>38</v>
      </c>
      <c r="AS110" s="19">
        <f t="shared" ref="AS110" si="369">IF(MID(TRIM(AT110),1,2)="no",0,1)</f>
        <v>1</v>
      </c>
      <c r="AT110" s="47" t="s">
        <v>38</v>
      </c>
      <c r="AU110" s="19">
        <f t="shared" ref="AU110" si="370">IF(MID(TRIM(AV110),1,2)="no",0,1)</f>
        <v>1</v>
      </c>
      <c r="AV110" s="47" t="s">
        <v>38</v>
      </c>
      <c r="AW110" s="7">
        <f t="shared" si="319"/>
        <v>5</v>
      </c>
      <c r="AX110" s="29">
        <f t="shared" si="320"/>
        <v>1</v>
      </c>
      <c r="AY110" s="29">
        <f t="shared" si="221"/>
        <v>1</v>
      </c>
    </row>
    <row r="111" spans="1:51" ht="30" x14ac:dyDescent="0.2">
      <c r="A111" s="25">
        <v>107</v>
      </c>
      <c r="B111" s="38" t="s">
        <v>153</v>
      </c>
      <c r="C111" s="40" t="s">
        <v>147</v>
      </c>
      <c r="D111" s="3">
        <v>4</v>
      </c>
      <c r="E111" s="27">
        <f t="shared" si="197"/>
        <v>1</v>
      </c>
      <c r="F111" s="47" t="s">
        <v>38</v>
      </c>
      <c r="G111" s="27">
        <f t="shared" si="197"/>
        <v>1</v>
      </c>
      <c r="H111" s="47" t="s">
        <v>38</v>
      </c>
      <c r="I111" s="27">
        <f t="shared" si="197"/>
        <v>1</v>
      </c>
      <c r="J111" s="47" t="s">
        <v>38</v>
      </c>
      <c r="K111" s="27">
        <f t="shared" si="197"/>
        <v>1</v>
      </c>
      <c r="L111" s="47" t="s">
        <v>38</v>
      </c>
      <c r="M111" s="27">
        <f t="shared" si="198"/>
        <v>1</v>
      </c>
      <c r="N111" s="47" t="s">
        <v>38</v>
      </c>
      <c r="O111" s="27">
        <f t="shared" si="199"/>
        <v>1</v>
      </c>
      <c r="P111" s="47" t="s">
        <v>38</v>
      </c>
      <c r="Q111" s="27">
        <f t="shared" si="200"/>
        <v>1</v>
      </c>
      <c r="R111" s="47" t="s">
        <v>38</v>
      </c>
      <c r="S111" s="27">
        <f t="shared" si="201"/>
        <v>1</v>
      </c>
      <c r="T111" s="47" t="s">
        <v>38</v>
      </c>
      <c r="U111" s="27">
        <f t="shared" si="202"/>
        <v>1</v>
      </c>
      <c r="V111" s="47" t="s">
        <v>38</v>
      </c>
      <c r="W111" s="27">
        <f t="shared" si="203"/>
        <v>1</v>
      </c>
      <c r="X111" s="47" t="s">
        <v>38</v>
      </c>
      <c r="Y111" s="27">
        <f t="shared" si="204"/>
        <v>1</v>
      </c>
      <c r="Z111" s="47" t="s">
        <v>38</v>
      </c>
      <c r="AA111" s="37"/>
      <c r="AB111" s="48"/>
      <c r="AC111" s="37"/>
      <c r="AD111" s="48"/>
      <c r="AE111" s="27">
        <f t="shared" si="355"/>
        <v>11</v>
      </c>
      <c r="AF111" s="29">
        <f t="shared" si="356"/>
        <v>1</v>
      </c>
      <c r="AG111" s="5"/>
      <c r="AH111" s="48"/>
      <c r="AI111" s="27">
        <f t="shared" si="182"/>
        <v>1</v>
      </c>
      <c r="AJ111" s="28" t="s">
        <v>38</v>
      </c>
      <c r="AK111" s="27">
        <f t="shared" si="357"/>
        <v>1</v>
      </c>
      <c r="AL111" s="29">
        <f t="shared" si="358"/>
        <v>1</v>
      </c>
      <c r="AM111" s="19">
        <f t="shared" si="288"/>
        <v>1</v>
      </c>
      <c r="AN111" s="47" t="s">
        <v>38</v>
      </c>
      <c r="AO111" s="19">
        <f t="shared" si="288"/>
        <v>1</v>
      </c>
      <c r="AP111" s="47" t="s">
        <v>38</v>
      </c>
      <c r="AQ111" s="19">
        <f t="shared" ref="AQ111" si="371">IF(MID(TRIM(AR111),1,2)="no",0,1)</f>
        <v>1</v>
      </c>
      <c r="AR111" s="47" t="s">
        <v>38</v>
      </c>
      <c r="AS111" s="19">
        <f t="shared" ref="AS111" si="372">IF(MID(TRIM(AT111),1,2)="no",0,1)</f>
        <v>1</v>
      </c>
      <c r="AT111" s="47" t="s">
        <v>38</v>
      </c>
      <c r="AU111" s="19">
        <f t="shared" ref="AU111" si="373">IF(MID(TRIM(AV111),1,2)="no",0,1)</f>
        <v>1</v>
      </c>
      <c r="AV111" s="47" t="s">
        <v>38</v>
      </c>
      <c r="AW111" s="7">
        <f t="shared" si="319"/>
        <v>5</v>
      </c>
      <c r="AX111" s="29">
        <f t="shared" si="320"/>
        <v>1</v>
      </c>
      <c r="AY111" s="29">
        <f t="shared" si="221"/>
        <v>1</v>
      </c>
    </row>
    <row r="112" spans="1:51" ht="15" x14ac:dyDescent="0.2">
      <c r="A112" s="25">
        <v>108</v>
      </c>
      <c r="B112" s="38" t="s">
        <v>153</v>
      </c>
      <c r="C112" s="40" t="s">
        <v>148</v>
      </c>
      <c r="D112" s="3">
        <v>4</v>
      </c>
      <c r="E112" s="27">
        <f t="shared" si="197"/>
        <v>1</v>
      </c>
      <c r="F112" s="47" t="s">
        <v>38</v>
      </c>
      <c r="G112" s="27">
        <f t="shared" si="197"/>
        <v>1</v>
      </c>
      <c r="H112" s="47" t="s">
        <v>38</v>
      </c>
      <c r="I112" s="27">
        <f t="shared" si="197"/>
        <v>1</v>
      </c>
      <c r="J112" s="47" t="s">
        <v>38</v>
      </c>
      <c r="K112" s="27">
        <f t="shared" si="197"/>
        <v>1</v>
      </c>
      <c r="L112" s="47" t="s">
        <v>38</v>
      </c>
      <c r="M112" s="27">
        <f t="shared" si="198"/>
        <v>1</v>
      </c>
      <c r="N112" s="47" t="s">
        <v>38</v>
      </c>
      <c r="O112" s="27">
        <f t="shared" si="199"/>
        <v>1</v>
      </c>
      <c r="P112" s="47" t="s">
        <v>38</v>
      </c>
      <c r="Q112" s="27">
        <f t="shared" si="200"/>
        <v>1</v>
      </c>
      <c r="R112" s="47" t="s">
        <v>38</v>
      </c>
      <c r="S112" s="27">
        <f t="shared" si="201"/>
        <v>1</v>
      </c>
      <c r="T112" s="47" t="s">
        <v>38</v>
      </c>
      <c r="U112" s="27">
        <f t="shared" si="202"/>
        <v>1</v>
      </c>
      <c r="V112" s="47" t="s">
        <v>38</v>
      </c>
      <c r="W112" s="27">
        <f t="shared" si="203"/>
        <v>1</v>
      </c>
      <c r="X112" s="47" t="s">
        <v>38</v>
      </c>
      <c r="Y112" s="27">
        <f t="shared" si="204"/>
        <v>1</v>
      </c>
      <c r="Z112" s="47" t="s">
        <v>38</v>
      </c>
      <c r="AA112" s="37"/>
      <c r="AB112" s="48"/>
      <c r="AC112" s="37"/>
      <c r="AD112" s="48"/>
      <c r="AE112" s="27">
        <f t="shared" si="355"/>
        <v>11</v>
      </c>
      <c r="AF112" s="29">
        <f t="shared" si="356"/>
        <v>1</v>
      </c>
      <c r="AG112" s="5"/>
      <c r="AH112" s="48"/>
      <c r="AI112" s="27">
        <f t="shared" si="182"/>
        <v>1</v>
      </c>
      <c r="AJ112" s="28" t="s">
        <v>38</v>
      </c>
      <c r="AK112" s="27">
        <f t="shared" si="357"/>
        <v>1</v>
      </c>
      <c r="AL112" s="29">
        <f t="shared" si="358"/>
        <v>1</v>
      </c>
      <c r="AM112" s="19">
        <f t="shared" si="288"/>
        <v>1</v>
      </c>
      <c r="AN112" s="47" t="s">
        <v>38</v>
      </c>
      <c r="AO112" s="19">
        <f t="shared" si="288"/>
        <v>1</v>
      </c>
      <c r="AP112" s="47" t="s">
        <v>38</v>
      </c>
      <c r="AQ112" s="19">
        <f t="shared" ref="AQ112" si="374">IF(MID(TRIM(AR112),1,2)="no",0,1)</f>
        <v>1</v>
      </c>
      <c r="AR112" s="47" t="s">
        <v>38</v>
      </c>
      <c r="AS112" s="19">
        <f t="shared" ref="AS112" si="375">IF(MID(TRIM(AT112),1,2)="no",0,1)</f>
        <v>1</v>
      </c>
      <c r="AT112" s="47" t="s">
        <v>38</v>
      </c>
      <c r="AU112" s="19">
        <f t="shared" ref="AU112" si="376">IF(MID(TRIM(AV112),1,2)="no",0,1)</f>
        <v>1</v>
      </c>
      <c r="AV112" s="47" t="s">
        <v>38</v>
      </c>
      <c r="AW112" s="7">
        <f t="shared" si="319"/>
        <v>5</v>
      </c>
      <c r="AX112" s="29">
        <f t="shared" si="320"/>
        <v>1</v>
      </c>
      <c r="AY112" s="29">
        <f t="shared" si="221"/>
        <v>1</v>
      </c>
    </row>
    <row r="113" spans="1:51" ht="30" x14ac:dyDescent="0.2">
      <c r="A113" s="25">
        <v>109</v>
      </c>
      <c r="B113" s="38" t="s">
        <v>153</v>
      </c>
      <c r="C113" s="40" t="s">
        <v>149</v>
      </c>
      <c r="D113" s="3">
        <v>4</v>
      </c>
      <c r="E113" s="27">
        <f t="shared" si="197"/>
        <v>1</v>
      </c>
      <c r="F113" s="47" t="s">
        <v>38</v>
      </c>
      <c r="G113" s="27">
        <f t="shared" si="197"/>
        <v>1</v>
      </c>
      <c r="H113" s="47" t="s">
        <v>38</v>
      </c>
      <c r="I113" s="27">
        <f t="shared" si="197"/>
        <v>1</v>
      </c>
      <c r="J113" s="47" t="s">
        <v>38</v>
      </c>
      <c r="K113" s="27">
        <f t="shared" si="197"/>
        <v>1</v>
      </c>
      <c r="L113" s="47" t="s">
        <v>38</v>
      </c>
      <c r="M113" s="27">
        <f t="shared" si="198"/>
        <v>1</v>
      </c>
      <c r="N113" s="47" t="s">
        <v>38</v>
      </c>
      <c r="O113" s="27">
        <f t="shared" si="199"/>
        <v>1</v>
      </c>
      <c r="P113" s="47" t="s">
        <v>38</v>
      </c>
      <c r="Q113" s="27">
        <f t="shared" si="200"/>
        <v>1</v>
      </c>
      <c r="R113" s="47" t="s">
        <v>38</v>
      </c>
      <c r="S113" s="27">
        <f t="shared" si="201"/>
        <v>1</v>
      </c>
      <c r="T113" s="47" t="s">
        <v>38</v>
      </c>
      <c r="U113" s="27">
        <f t="shared" si="202"/>
        <v>1</v>
      </c>
      <c r="V113" s="47" t="s">
        <v>38</v>
      </c>
      <c r="W113" s="27">
        <f t="shared" si="203"/>
        <v>1</v>
      </c>
      <c r="X113" s="47" t="s">
        <v>38</v>
      </c>
      <c r="Y113" s="27">
        <f t="shared" si="204"/>
        <v>1</v>
      </c>
      <c r="Z113" s="47" t="s">
        <v>38</v>
      </c>
      <c r="AA113" s="37"/>
      <c r="AB113" s="48"/>
      <c r="AC113" s="37"/>
      <c r="AD113" s="48"/>
      <c r="AE113" s="27">
        <f t="shared" si="355"/>
        <v>11</v>
      </c>
      <c r="AF113" s="29">
        <f t="shared" si="356"/>
        <v>1</v>
      </c>
      <c r="AG113" s="5"/>
      <c r="AH113" s="48"/>
      <c r="AI113" s="27">
        <f t="shared" si="182"/>
        <v>1</v>
      </c>
      <c r="AJ113" s="28" t="s">
        <v>38</v>
      </c>
      <c r="AK113" s="27">
        <f t="shared" si="357"/>
        <v>1</v>
      </c>
      <c r="AL113" s="29">
        <f t="shared" si="358"/>
        <v>1</v>
      </c>
      <c r="AM113" s="19">
        <f t="shared" si="288"/>
        <v>1</v>
      </c>
      <c r="AN113" s="47" t="s">
        <v>38</v>
      </c>
      <c r="AO113" s="19">
        <f t="shared" si="288"/>
        <v>1</v>
      </c>
      <c r="AP113" s="47" t="s">
        <v>38</v>
      </c>
      <c r="AQ113" s="19">
        <f t="shared" ref="AQ113" si="377">IF(MID(TRIM(AR113),1,2)="no",0,1)</f>
        <v>1</v>
      </c>
      <c r="AR113" s="47" t="s">
        <v>38</v>
      </c>
      <c r="AS113" s="19">
        <f t="shared" ref="AS113" si="378">IF(MID(TRIM(AT113),1,2)="no",0,1)</f>
        <v>1</v>
      </c>
      <c r="AT113" s="47" t="s">
        <v>38</v>
      </c>
      <c r="AU113" s="19">
        <f t="shared" ref="AU113" si="379">IF(MID(TRIM(AV113),1,2)="no",0,1)</f>
        <v>1</v>
      </c>
      <c r="AV113" s="47" t="s">
        <v>38</v>
      </c>
      <c r="AW113" s="7">
        <f t="shared" si="319"/>
        <v>5</v>
      </c>
      <c r="AX113" s="29">
        <f t="shared" si="320"/>
        <v>1</v>
      </c>
      <c r="AY113" s="29">
        <f t="shared" si="221"/>
        <v>1</v>
      </c>
    </row>
    <row r="114" spans="1:51" ht="30" x14ac:dyDescent="0.2">
      <c r="A114" s="25">
        <v>110</v>
      </c>
      <c r="B114" s="38" t="s">
        <v>153</v>
      </c>
      <c r="C114" s="40" t="s">
        <v>150</v>
      </c>
      <c r="D114" s="3">
        <v>4</v>
      </c>
      <c r="E114" s="27">
        <f t="shared" si="197"/>
        <v>1</v>
      </c>
      <c r="F114" s="47" t="s">
        <v>38</v>
      </c>
      <c r="G114" s="27">
        <f t="shared" si="197"/>
        <v>1</v>
      </c>
      <c r="H114" s="47" t="s">
        <v>38</v>
      </c>
      <c r="I114" s="27">
        <f t="shared" si="197"/>
        <v>1</v>
      </c>
      <c r="J114" s="47" t="s">
        <v>38</v>
      </c>
      <c r="K114" s="27">
        <f t="shared" si="197"/>
        <v>1</v>
      </c>
      <c r="L114" s="47" t="s">
        <v>38</v>
      </c>
      <c r="M114" s="27">
        <f t="shared" si="198"/>
        <v>1</v>
      </c>
      <c r="N114" s="47" t="s">
        <v>38</v>
      </c>
      <c r="O114" s="27">
        <f t="shared" si="199"/>
        <v>1</v>
      </c>
      <c r="P114" s="47" t="s">
        <v>38</v>
      </c>
      <c r="Q114" s="27">
        <f t="shared" si="200"/>
        <v>1</v>
      </c>
      <c r="R114" s="47" t="s">
        <v>38</v>
      </c>
      <c r="S114" s="27">
        <f t="shared" si="201"/>
        <v>1</v>
      </c>
      <c r="T114" s="47" t="s">
        <v>38</v>
      </c>
      <c r="U114" s="27">
        <f t="shared" si="202"/>
        <v>1</v>
      </c>
      <c r="V114" s="47" t="s">
        <v>38</v>
      </c>
      <c r="W114" s="27">
        <f t="shared" si="203"/>
        <v>1</v>
      </c>
      <c r="X114" s="47" t="s">
        <v>38</v>
      </c>
      <c r="Y114" s="27">
        <f t="shared" si="204"/>
        <v>1</v>
      </c>
      <c r="Z114" s="47" t="s">
        <v>38</v>
      </c>
      <c r="AA114" s="37"/>
      <c r="AB114" s="48"/>
      <c r="AC114" s="37"/>
      <c r="AD114" s="48"/>
      <c r="AE114" s="27">
        <f t="shared" si="355"/>
        <v>11</v>
      </c>
      <c r="AF114" s="29">
        <f t="shared" si="356"/>
        <v>1</v>
      </c>
      <c r="AG114" s="5"/>
      <c r="AH114" s="48"/>
      <c r="AI114" s="27">
        <f t="shared" si="182"/>
        <v>1</v>
      </c>
      <c r="AJ114" s="28" t="s">
        <v>38</v>
      </c>
      <c r="AK114" s="27">
        <f t="shared" si="357"/>
        <v>1</v>
      </c>
      <c r="AL114" s="29">
        <f t="shared" si="358"/>
        <v>1</v>
      </c>
      <c r="AM114" s="19">
        <f t="shared" si="288"/>
        <v>1</v>
      </c>
      <c r="AN114" s="47" t="s">
        <v>38</v>
      </c>
      <c r="AO114" s="19">
        <f t="shared" si="288"/>
        <v>1</v>
      </c>
      <c r="AP114" s="47" t="s">
        <v>38</v>
      </c>
      <c r="AQ114" s="19">
        <f t="shared" ref="AQ114" si="380">IF(MID(TRIM(AR114),1,2)="no",0,1)</f>
        <v>1</v>
      </c>
      <c r="AR114" s="47" t="s">
        <v>38</v>
      </c>
      <c r="AS114" s="19">
        <f t="shared" ref="AS114" si="381">IF(MID(TRIM(AT114),1,2)="no",0,1)</f>
        <v>1</v>
      </c>
      <c r="AT114" s="47" t="s">
        <v>38</v>
      </c>
      <c r="AU114" s="19">
        <f t="shared" ref="AU114" si="382">IF(MID(TRIM(AV114),1,2)="no",0,1)</f>
        <v>1</v>
      </c>
      <c r="AV114" s="47" t="s">
        <v>38</v>
      </c>
      <c r="AW114" s="7">
        <f t="shared" si="319"/>
        <v>5</v>
      </c>
      <c r="AX114" s="29">
        <f t="shared" si="320"/>
        <v>1</v>
      </c>
      <c r="AY114" s="29">
        <f t="shared" si="221"/>
        <v>1</v>
      </c>
    </row>
    <row r="115" spans="1:51" ht="30" x14ac:dyDescent="0.2">
      <c r="A115" s="25">
        <v>111</v>
      </c>
      <c r="B115" s="38" t="s">
        <v>153</v>
      </c>
      <c r="C115" s="40" t="s">
        <v>151</v>
      </c>
      <c r="D115" s="3">
        <v>2</v>
      </c>
      <c r="E115" s="27">
        <f t="shared" si="197"/>
        <v>1</v>
      </c>
      <c r="F115" s="47" t="s">
        <v>38</v>
      </c>
      <c r="G115" s="27">
        <f t="shared" si="197"/>
        <v>1</v>
      </c>
      <c r="H115" s="47" t="s">
        <v>38</v>
      </c>
      <c r="I115" s="27">
        <f t="shared" si="197"/>
        <v>1</v>
      </c>
      <c r="J115" s="47" t="s">
        <v>38</v>
      </c>
      <c r="K115" s="27">
        <f t="shared" si="197"/>
        <v>1</v>
      </c>
      <c r="L115" s="47" t="s">
        <v>38</v>
      </c>
      <c r="M115" s="27">
        <f t="shared" si="198"/>
        <v>1</v>
      </c>
      <c r="N115" s="47" t="s">
        <v>38</v>
      </c>
      <c r="O115" s="27">
        <f t="shared" si="199"/>
        <v>1</v>
      </c>
      <c r="P115" s="47" t="s">
        <v>38</v>
      </c>
      <c r="Q115" s="27">
        <f t="shared" si="200"/>
        <v>1</v>
      </c>
      <c r="R115" s="47" t="s">
        <v>38</v>
      </c>
      <c r="S115" s="27">
        <f t="shared" si="201"/>
        <v>1</v>
      </c>
      <c r="T115" s="47" t="s">
        <v>38</v>
      </c>
      <c r="U115" s="27">
        <f t="shared" si="202"/>
        <v>1</v>
      </c>
      <c r="V115" s="47" t="s">
        <v>38</v>
      </c>
      <c r="W115" s="27">
        <f t="shared" si="203"/>
        <v>1</v>
      </c>
      <c r="X115" s="47" t="s">
        <v>38</v>
      </c>
      <c r="Y115" s="27">
        <f t="shared" si="204"/>
        <v>1</v>
      </c>
      <c r="Z115" s="47" t="s">
        <v>38</v>
      </c>
      <c r="AA115" s="27">
        <f t="shared" si="249"/>
        <v>1</v>
      </c>
      <c r="AB115" s="50" t="s">
        <v>38</v>
      </c>
      <c r="AC115" s="27">
        <f t="shared" si="250"/>
        <v>1</v>
      </c>
      <c r="AD115" s="50" t="s">
        <v>38</v>
      </c>
      <c r="AE115" s="27">
        <f t="shared" ref="AE115" si="383">E115+G115+I115+K115+M115+O115+Q115+S115+U115+W115+Y115+AA115+AC115</f>
        <v>13</v>
      </c>
      <c r="AF115" s="29">
        <f>AE115/13</f>
        <v>1</v>
      </c>
      <c r="AG115" s="3">
        <f t="shared" ref="AG115" si="384">IF(MID(TRIM(AH115),1,2)="no",0,1)</f>
        <v>1</v>
      </c>
      <c r="AH115" s="47" t="s">
        <v>38</v>
      </c>
      <c r="AI115" s="3">
        <f t="shared" si="182"/>
        <v>1</v>
      </c>
      <c r="AJ115" s="47" t="s">
        <v>38</v>
      </c>
      <c r="AK115" s="3">
        <f t="shared" ref="AK115" si="385">+AG115+AI115</f>
        <v>2</v>
      </c>
      <c r="AL115" s="29">
        <f t="shared" ref="AL115" si="386">AK115/2</f>
        <v>1</v>
      </c>
      <c r="AM115" s="19">
        <f t="shared" si="288"/>
        <v>1</v>
      </c>
      <c r="AN115" s="47" t="s">
        <v>38</v>
      </c>
      <c r="AO115" s="19">
        <f t="shared" si="288"/>
        <v>1</v>
      </c>
      <c r="AP115" s="47" t="s">
        <v>38</v>
      </c>
      <c r="AQ115" s="19">
        <f t="shared" ref="AQ115" si="387">IF(MID(TRIM(AR115),1,2)="no",0,1)</f>
        <v>1</v>
      </c>
      <c r="AR115" s="47" t="s">
        <v>38</v>
      </c>
      <c r="AS115" s="19">
        <f t="shared" ref="AS115" si="388">IF(MID(TRIM(AT115),1,2)="no",0,1)</f>
        <v>1</v>
      </c>
      <c r="AT115" s="47" t="s">
        <v>38</v>
      </c>
      <c r="AU115" s="19">
        <f t="shared" ref="AU115" si="389">IF(MID(TRIM(AV115),1,2)="no",0,1)</f>
        <v>1</v>
      </c>
      <c r="AV115" s="47" t="s">
        <v>38</v>
      </c>
      <c r="AW115" s="7">
        <f t="shared" si="319"/>
        <v>5</v>
      </c>
      <c r="AX115" s="29">
        <f t="shared" si="320"/>
        <v>1</v>
      </c>
      <c r="AY115" s="29">
        <f>SUM(AF115+AL115+AX115)/3</f>
        <v>1</v>
      </c>
    </row>
    <row r="116" spans="1:51" ht="30" x14ac:dyDescent="0.2">
      <c r="A116" s="25">
        <v>112</v>
      </c>
      <c r="B116" s="38" t="s">
        <v>153</v>
      </c>
      <c r="C116" s="40" t="s">
        <v>152</v>
      </c>
      <c r="D116" s="3">
        <v>4</v>
      </c>
      <c r="E116" s="27">
        <f t="shared" si="197"/>
        <v>1</v>
      </c>
      <c r="F116" s="47" t="s">
        <v>38</v>
      </c>
      <c r="G116" s="27">
        <f t="shared" si="197"/>
        <v>1</v>
      </c>
      <c r="H116" s="47" t="s">
        <v>38</v>
      </c>
      <c r="I116" s="27">
        <f t="shared" si="197"/>
        <v>1</v>
      </c>
      <c r="J116" s="47" t="s">
        <v>38</v>
      </c>
      <c r="K116" s="27">
        <f t="shared" si="197"/>
        <v>1</v>
      </c>
      <c r="L116" s="47" t="s">
        <v>38</v>
      </c>
      <c r="M116" s="27">
        <f t="shared" si="198"/>
        <v>1</v>
      </c>
      <c r="N116" s="47" t="s">
        <v>38</v>
      </c>
      <c r="O116" s="27">
        <f t="shared" si="199"/>
        <v>1</v>
      </c>
      <c r="P116" s="47" t="s">
        <v>38</v>
      </c>
      <c r="Q116" s="27">
        <f t="shared" si="200"/>
        <v>1</v>
      </c>
      <c r="R116" s="47" t="s">
        <v>38</v>
      </c>
      <c r="S116" s="27">
        <f t="shared" si="201"/>
        <v>1</v>
      </c>
      <c r="T116" s="47" t="s">
        <v>38</v>
      </c>
      <c r="U116" s="27">
        <f t="shared" si="202"/>
        <v>1</v>
      </c>
      <c r="V116" s="47" t="s">
        <v>38</v>
      </c>
      <c r="W116" s="27">
        <f t="shared" si="203"/>
        <v>1</v>
      </c>
      <c r="X116" s="47" t="s">
        <v>38</v>
      </c>
      <c r="Y116" s="27">
        <f t="shared" si="204"/>
        <v>1</v>
      </c>
      <c r="Z116" s="47" t="s">
        <v>38</v>
      </c>
      <c r="AA116" s="37"/>
      <c r="AB116" s="48"/>
      <c r="AC116" s="37"/>
      <c r="AD116" s="48"/>
      <c r="AE116" s="27">
        <f t="shared" ref="AE116:AE120" si="390">E116+G116+I116+K116+M116+O116+Q116+S116+U116+W116+Y116</f>
        <v>11</v>
      </c>
      <c r="AF116" s="29">
        <f t="shared" ref="AF116:AF120" si="391">AE116/11</f>
        <v>1</v>
      </c>
      <c r="AG116" s="5"/>
      <c r="AH116" s="48"/>
      <c r="AI116" s="27">
        <f t="shared" si="182"/>
        <v>1</v>
      </c>
      <c r="AJ116" s="28" t="s">
        <v>38</v>
      </c>
      <c r="AK116" s="27">
        <f t="shared" ref="AK116:AK120" si="392">+AI116</f>
        <v>1</v>
      </c>
      <c r="AL116" s="29">
        <f t="shared" ref="AL116:AL120" si="393">AK116/1</f>
        <v>1</v>
      </c>
      <c r="AM116" s="19">
        <f t="shared" si="288"/>
        <v>1</v>
      </c>
      <c r="AN116" s="47" t="s">
        <v>38</v>
      </c>
      <c r="AO116" s="19">
        <f t="shared" si="288"/>
        <v>1</v>
      </c>
      <c r="AP116" s="47" t="s">
        <v>38</v>
      </c>
      <c r="AQ116" s="19">
        <f t="shared" ref="AQ116" si="394">IF(MID(TRIM(AR116),1,2)="no",0,1)</f>
        <v>1</v>
      </c>
      <c r="AR116" s="47" t="s">
        <v>38</v>
      </c>
      <c r="AS116" s="19">
        <f t="shared" ref="AS116" si="395">IF(MID(TRIM(AT116),1,2)="no",0,1)</f>
        <v>1</v>
      </c>
      <c r="AT116" s="47" t="s">
        <v>38</v>
      </c>
      <c r="AU116" s="19">
        <f t="shared" ref="AU116" si="396">IF(MID(TRIM(AV116),1,2)="no",0,1)</f>
        <v>1</v>
      </c>
      <c r="AV116" s="47" t="s">
        <v>38</v>
      </c>
      <c r="AW116" s="7">
        <f t="shared" si="319"/>
        <v>5</v>
      </c>
      <c r="AX116" s="29">
        <f t="shared" si="320"/>
        <v>1</v>
      </c>
      <c r="AY116" s="29">
        <f t="shared" si="221"/>
        <v>1</v>
      </c>
    </row>
    <row r="117" spans="1:51" ht="30" x14ac:dyDescent="0.2">
      <c r="A117" s="25">
        <v>113</v>
      </c>
      <c r="B117" s="38" t="s">
        <v>160</v>
      </c>
      <c r="C117" s="40" t="s">
        <v>154</v>
      </c>
      <c r="D117" s="3">
        <v>4</v>
      </c>
      <c r="E117" s="27">
        <f t="shared" si="197"/>
        <v>1</v>
      </c>
      <c r="F117" s="4" t="s">
        <v>38</v>
      </c>
      <c r="G117" s="27">
        <f t="shared" si="197"/>
        <v>1</v>
      </c>
      <c r="H117" s="4" t="s">
        <v>38</v>
      </c>
      <c r="I117" s="27">
        <f t="shared" si="197"/>
        <v>1</v>
      </c>
      <c r="J117" s="4" t="s">
        <v>38</v>
      </c>
      <c r="K117" s="27">
        <f t="shared" si="197"/>
        <v>1</v>
      </c>
      <c r="L117" s="4" t="s">
        <v>38</v>
      </c>
      <c r="M117" s="27">
        <f t="shared" si="198"/>
        <v>1</v>
      </c>
      <c r="N117" s="4" t="s">
        <v>38</v>
      </c>
      <c r="O117" s="27">
        <f t="shared" si="199"/>
        <v>1</v>
      </c>
      <c r="P117" s="4" t="s">
        <v>38</v>
      </c>
      <c r="Q117" s="27">
        <f t="shared" si="200"/>
        <v>1</v>
      </c>
      <c r="R117" s="4" t="s">
        <v>38</v>
      </c>
      <c r="S117" s="27">
        <f t="shared" si="201"/>
        <v>1</v>
      </c>
      <c r="T117" s="4" t="s">
        <v>38</v>
      </c>
      <c r="U117" s="27">
        <f t="shared" si="202"/>
        <v>1</v>
      </c>
      <c r="V117" s="4" t="s">
        <v>38</v>
      </c>
      <c r="W117" s="27">
        <f t="shared" si="203"/>
        <v>1</v>
      </c>
      <c r="X117" s="4" t="s">
        <v>38</v>
      </c>
      <c r="Y117" s="27">
        <f t="shared" si="204"/>
        <v>1</v>
      </c>
      <c r="Z117" s="4" t="s">
        <v>38</v>
      </c>
      <c r="AA117" s="37"/>
      <c r="AB117" s="5"/>
      <c r="AC117" s="37"/>
      <c r="AD117" s="5"/>
      <c r="AE117" s="27">
        <f t="shared" si="390"/>
        <v>11</v>
      </c>
      <c r="AF117" s="29">
        <f t="shared" si="391"/>
        <v>1</v>
      </c>
      <c r="AG117" s="5"/>
      <c r="AH117" s="5"/>
      <c r="AI117" s="27">
        <f t="shared" si="182"/>
        <v>1</v>
      </c>
      <c r="AJ117" s="28" t="s">
        <v>38</v>
      </c>
      <c r="AK117" s="27">
        <f t="shared" si="392"/>
        <v>1</v>
      </c>
      <c r="AL117" s="29">
        <f t="shared" si="393"/>
        <v>1</v>
      </c>
      <c r="AM117" s="19">
        <f t="shared" si="288"/>
        <v>1</v>
      </c>
      <c r="AN117" s="4" t="s">
        <v>38</v>
      </c>
      <c r="AO117" s="19">
        <f t="shared" si="288"/>
        <v>1</v>
      </c>
      <c r="AP117" s="4" t="s">
        <v>38</v>
      </c>
      <c r="AQ117" s="19">
        <f t="shared" ref="AQ117" si="397">IF(MID(TRIM(AR117),1,2)="no",0,1)</f>
        <v>1</v>
      </c>
      <c r="AR117" s="4" t="s">
        <v>38</v>
      </c>
      <c r="AS117" s="19">
        <f t="shared" ref="AS117" si="398">IF(MID(TRIM(AT117),1,2)="no",0,1)</f>
        <v>1</v>
      </c>
      <c r="AT117" s="4" t="s">
        <v>38</v>
      </c>
      <c r="AU117" s="19">
        <f t="shared" ref="AU117" si="399">IF(MID(TRIM(AV117),1,2)="no",0,1)</f>
        <v>1</v>
      </c>
      <c r="AV117" s="4" t="s">
        <v>38</v>
      </c>
      <c r="AW117" s="7">
        <f t="shared" si="319"/>
        <v>5</v>
      </c>
      <c r="AX117" s="29">
        <f t="shared" si="320"/>
        <v>1</v>
      </c>
      <c r="AY117" s="29">
        <f t="shared" si="221"/>
        <v>1</v>
      </c>
    </row>
    <row r="118" spans="1:51" ht="15" x14ac:dyDescent="0.2">
      <c r="A118" s="25">
        <v>114</v>
      </c>
      <c r="B118" s="38" t="s">
        <v>160</v>
      </c>
      <c r="C118" s="40" t="s">
        <v>155</v>
      </c>
      <c r="D118" s="3">
        <v>4</v>
      </c>
      <c r="E118" s="27">
        <f t="shared" si="197"/>
        <v>1</v>
      </c>
      <c r="F118" s="4" t="s">
        <v>38</v>
      </c>
      <c r="G118" s="27">
        <f t="shared" si="197"/>
        <v>1</v>
      </c>
      <c r="H118" s="4" t="s">
        <v>38</v>
      </c>
      <c r="I118" s="27">
        <f t="shared" si="197"/>
        <v>1</v>
      </c>
      <c r="J118" s="4" t="s">
        <v>38</v>
      </c>
      <c r="K118" s="27">
        <f t="shared" si="197"/>
        <v>1</v>
      </c>
      <c r="L118" s="4" t="s">
        <v>38</v>
      </c>
      <c r="M118" s="27">
        <f t="shared" si="198"/>
        <v>1</v>
      </c>
      <c r="N118" s="4" t="s">
        <v>38</v>
      </c>
      <c r="O118" s="27">
        <f t="shared" si="199"/>
        <v>1</v>
      </c>
      <c r="P118" s="4" t="s">
        <v>38</v>
      </c>
      <c r="Q118" s="27">
        <f t="shared" si="200"/>
        <v>1</v>
      </c>
      <c r="R118" s="4" t="s">
        <v>38</v>
      </c>
      <c r="S118" s="27">
        <f t="shared" si="201"/>
        <v>1</v>
      </c>
      <c r="T118" s="4" t="s">
        <v>38</v>
      </c>
      <c r="U118" s="27">
        <f t="shared" si="202"/>
        <v>1</v>
      </c>
      <c r="V118" s="4" t="s">
        <v>38</v>
      </c>
      <c r="W118" s="27">
        <f t="shared" si="203"/>
        <v>1</v>
      </c>
      <c r="X118" s="4" t="s">
        <v>38</v>
      </c>
      <c r="Y118" s="27">
        <f t="shared" si="204"/>
        <v>1</v>
      </c>
      <c r="Z118" s="4" t="s">
        <v>38</v>
      </c>
      <c r="AA118" s="37"/>
      <c r="AB118" s="5"/>
      <c r="AC118" s="37"/>
      <c r="AD118" s="5"/>
      <c r="AE118" s="27">
        <f t="shared" si="390"/>
        <v>11</v>
      </c>
      <c r="AF118" s="29">
        <f t="shared" si="391"/>
        <v>1</v>
      </c>
      <c r="AG118" s="5"/>
      <c r="AH118" s="5"/>
      <c r="AI118" s="27">
        <f t="shared" si="182"/>
        <v>1</v>
      </c>
      <c r="AJ118" s="28" t="s">
        <v>38</v>
      </c>
      <c r="AK118" s="27">
        <f t="shared" si="392"/>
        <v>1</v>
      </c>
      <c r="AL118" s="29">
        <f t="shared" si="393"/>
        <v>1</v>
      </c>
      <c r="AM118" s="19">
        <f t="shared" si="288"/>
        <v>1</v>
      </c>
      <c r="AN118" s="4" t="s">
        <v>38</v>
      </c>
      <c r="AO118" s="19">
        <f t="shared" si="288"/>
        <v>1</v>
      </c>
      <c r="AP118" s="4" t="s">
        <v>38</v>
      </c>
      <c r="AQ118" s="19">
        <f t="shared" ref="AQ118" si="400">IF(MID(TRIM(AR118),1,2)="no",0,1)</f>
        <v>1</v>
      </c>
      <c r="AR118" s="4" t="s">
        <v>38</v>
      </c>
      <c r="AS118" s="19">
        <f t="shared" ref="AS118" si="401">IF(MID(TRIM(AT118),1,2)="no",0,1)</f>
        <v>1</v>
      </c>
      <c r="AT118" s="4" t="s">
        <v>38</v>
      </c>
      <c r="AU118" s="19">
        <f t="shared" ref="AU118" si="402">IF(MID(TRIM(AV118),1,2)="no",0,1)</f>
        <v>1</v>
      </c>
      <c r="AV118" s="4" t="s">
        <v>38</v>
      </c>
      <c r="AW118" s="7">
        <f t="shared" si="319"/>
        <v>5</v>
      </c>
      <c r="AX118" s="29">
        <f t="shared" si="320"/>
        <v>1</v>
      </c>
      <c r="AY118" s="29">
        <f t="shared" si="221"/>
        <v>1</v>
      </c>
    </row>
    <row r="119" spans="1:51" ht="30" x14ac:dyDescent="0.2">
      <c r="A119" s="25">
        <v>115</v>
      </c>
      <c r="B119" s="38" t="s">
        <v>160</v>
      </c>
      <c r="C119" s="40" t="s">
        <v>156</v>
      </c>
      <c r="D119" s="3">
        <v>4</v>
      </c>
      <c r="E119" s="27">
        <f t="shared" si="197"/>
        <v>1</v>
      </c>
      <c r="F119" s="4" t="s">
        <v>38</v>
      </c>
      <c r="G119" s="27">
        <f t="shared" si="197"/>
        <v>1</v>
      </c>
      <c r="H119" s="4" t="s">
        <v>38</v>
      </c>
      <c r="I119" s="27">
        <f t="shared" si="197"/>
        <v>1</v>
      </c>
      <c r="J119" s="4" t="s">
        <v>38</v>
      </c>
      <c r="K119" s="27">
        <f t="shared" si="197"/>
        <v>1</v>
      </c>
      <c r="L119" s="4" t="s">
        <v>38</v>
      </c>
      <c r="M119" s="27">
        <f t="shared" si="198"/>
        <v>1</v>
      </c>
      <c r="N119" s="4" t="s">
        <v>38</v>
      </c>
      <c r="O119" s="27">
        <f t="shared" si="199"/>
        <v>1</v>
      </c>
      <c r="P119" s="4" t="s">
        <v>38</v>
      </c>
      <c r="Q119" s="27">
        <f t="shared" si="200"/>
        <v>1</v>
      </c>
      <c r="R119" s="4" t="s">
        <v>38</v>
      </c>
      <c r="S119" s="27">
        <f t="shared" si="201"/>
        <v>1</v>
      </c>
      <c r="T119" s="4" t="s">
        <v>38</v>
      </c>
      <c r="U119" s="27">
        <f t="shared" si="202"/>
        <v>1</v>
      </c>
      <c r="V119" s="4" t="s">
        <v>38</v>
      </c>
      <c r="W119" s="27">
        <f t="shared" si="203"/>
        <v>1</v>
      </c>
      <c r="X119" s="4" t="s">
        <v>38</v>
      </c>
      <c r="Y119" s="27">
        <f t="shared" si="204"/>
        <v>1</v>
      </c>
      <c r="Z119" s="4" t="s">
        <v>38</v>
      </c>
      <c r="AA119" s="37"/>
      <c r="AB119" s="5"/>
      <c r="AC119" s="37"/>
      <c r="AD119" s="5"/>
      <c r="AE119" s="27">
        <f t="shared" si="390"/>
        <v>11</v>
      </c>
      <c r="AF119" s="29">
        <f t="shared" si="391"/>
        <v>1</v>
      </c>
      <c r="AG119" s="5"/>
      <c r="AH119" s="5"/>
      <c r="AI119" s="27">
        <f t="shared" si="182"/>
        <v>1</v>
      </c>
      <c r="AJ119" s="28" t="s">
        <v>38</v>
      </c>
      <c r="AK119" s="27">
        <f t="shared" si="392"/>
        <v>1</v>
      </c>
      <c r="AL119" s="29">
        <f t="shared" si="393"/>
        <v>1</v>
      </c>
      <c r="AM119" s="19">
        <f t="shared" si="288"/>
        <v>1</v>
      </c>
      <c r="AN119" s="4" t="s">
        <v>38</v>
      </c>
      <c r="AO119" s="19">
        <f t="shared" si="288"/>
        <v>1</v>
      </c>
      <c r="AP119" s="4" t="s">
        <v>38</v>
      </c>
      <c r="AQ119" s="19">
        <f t="shared" ref="AQ119" si="403">IF(MID(TRIM(AR119),1,2)="no",0,1)</f>
        <v>1</v>
      </c>
      <c r="AR119" s="4" t="s">
        <v>38</v>
      </c>
      <c r="AS119" s="19">
        <f t="shared" ref="AS119" si="404">IF(MID(TRIM(AT119),1,2)="no",0,1)</f>
        <v>1</v>
      </c>
      <c r="AT119" s="4" t="s">
        <v>38</v>
      </c>
      <c r="AU119" s="19">
        <f t="shared" ref="AU119" si="405">IF(MID(TRIM(AV119),1,2)="no",0,1)</f>
        <v>1</v>
      </c>
      <c r="AV119" s="4" t="s">
        <v>38</v>
      </c>
      <c r="AW119" s="7">
        <f t="shared" si="319"/>
        <v>5</v>
      </c>
      <c r="AX119" s="29">
        <f t="shared" si="320"/>
        <v>1</v>
      </c>
      <c r="AY119" s="29">
        <f t="shared" si="221"/>
        <v>1</v>
      </c>
    </row>
    <row r="120" spans="1:51" ht="30" x14ac:dyDescent="0.2">
      <c r="A120" s="25">
        <v>116</v>
      </c>
      <c r="B120" s="38" t="s">
        <v>160</v>
      </c>
      <c r="C120" s="40" t="s">
        <v>157</v>
      </c>
      <c r="D120" s="3">
        <v>4</v>
      </c>
      <c r="E120" s="27">
        <f t="shared" si="197"/>
        <v>1</v>
      </c>
      <c r="F120" s="4" t="s">
        <v>38</v>
      </c>
      <c r="G120" s="27">
        <f t="shared" si="197"/>
        <v>1</v>
      </c>
      <c r="H120" s="4" t="s">
        <v>38</v>
      </c>
      <c r="I120" s="27">
        <f t="shared" si="197"/>
        <v>1</v>
      </c>
      <c r="J120" s="4" t="s">
        <v>38</v>
      </c>
      <c r="K120" s="27">
        <f t="shared" si="197"/>
        <v>1</v>
      </c>
      <c r="L120" s="4" t="s">
        <v>38</v>
      </c>
      <c r="M120" s="27">
        <f t="shared" si="198"/>
        <v>1</v>
      </c>
      <c r="N120" s="4" t="s">
        <v>38</v>
      </c>
      <c r="O120" s="27">
        <f t="shared" si="199"/>
        <v>1</v>
      </c>
      <c r="P120" s="4" t="s">
        <v>38</v>
      </c>
      <c r="Q120" s="27">
        <f t="shared" si="200"/>
        <v>1</v>
      </c>
      <c r="R120" s="4" t="s">
        <v>38</v>
      </c>
      <c r="S120" s="27">
        <f t="shared" si="201"/>
        <v>1</v>
      </c>
      <c r="T120" s="4" t="s">
        <v>38</v>
      </c>
      <c r="U120" s="27">
        <f t="shared" si="202"/>
        <v>1</v>
      </c>
      <c r="V120" s="4" t="s">
        <v>38</v>
      </c>
      <c r="W120" s="27">
        <f t="shared" si="203"/>
        <v>1</v>
      </c>
      <c r="X120" s="4" t="s">
        <v>38</v>
      </c>
      <c r="Y120" s="27">
        <f t="shared" si="204"/>
        <v>1</v>
      </c>
      <c r="Z120" s="4" t="s">
        <v>38</v>
      </c>
      <c r="AA120" s="37"/>
      <c r="AB120" s="5"/>
      <c r="AC120" s="37"/>
      <c r="AD120" s="5"/>
      <c r="AE120" s="27">
        <f t="shared" si="390"/>
        <v>11</v>
      </c>
      <c r="AF120" s="29">
        <f t="shared" si="391"/>
        <v>1</v>
      </c>
      <c r="AG120" s="5"/>
      <c r="AH120" s="5"/>
      <c r="AI120" s="27">
        <f t="shared" si="182"/>
        <v>1</v>
      </c>
      <c r="AJ120" s="28" t="s">
        <v>38</v>
      </c>
      <c r="AK120" s="27">
        <f t="shared" si="392"/>
        <v>1</v>
      </c>
      <c r="AL120" s="29">
        <f t="shared" si="393"/>
        <v>1</v>
      </c>
      <c r="AM120" s="19">
        <f t="shared" si="288"/>
        <v>1</v>
      </c>
      <c r="AN120" s="4" t="s">
        <v>38</v>
      </c>
      <c r="AO120" s="19">
        <f t="shared" si="288"/>
        <v>1</v>
      </c>
      <c r="AP120" s="4" t="s">
        <v>38</v>
      </c>
      <c r="AQ120" s="19">
        <f t="shared" ref="AQ120" si="406">IF(MID(TRIM(AR120),1,2)="no",0,1)</f>
        <v>1</v>
      </c>
      <c r="AR120" s="4" t="s">
        <v>38</v>
      </c>
      <c r="AS120" s="19">
        <f t="shared" ref="AS120" si="407">IF(MID(TRIM(AT120),1,2)="no",0,1)</f>
        <v>1</v>
      </c>
      <c r="AT120" s="4" t="s">
        <v>38</v>
      </c>
      <c r="AU120" s="19">
        <f t="shared" ref="AU120" si="408">IF(MID(TRIM(AV120),1,2)="no",0,1)</f>
        <v>1</v>
      </c>
      <c r="AV120" s="4" t="s">
        <v>38</v>
      </c>
      <c r="AW120" s="7">
        <f t="shared" si="319"/>
        <v>5</v>
      </c>
      <c r="AX120" s="29">
        <f t="shared" si="320"/>
        <v>1</v>
      </c>
      <c r="AY120" s="29">
        <f t="shared" si="221"/>
        <v>1</v>
      </c>
    </row>
    <row r="121" spans="1:51" ht="30" x14ac:dyDescent="0.2">
      <c r="A121" s="25">
        <v>117</v>
      </c>
      <c r="B121" s="38" t="s">
        <v>160</v>
      </c>
      <c r="C121" s="40" t="s">
        <v>158</v>
      </c>
      <c r="D121" s="3">
        <v>3</v>
      </c>
      <c r="E121" s="27">
        <f t="shared" si="197"/>
        <v>1</v>
      </c>
      <c r="F121" s="4" t="s">
        <v>38</v>
      </c>
      <c r="G121" s="27">
        <f t="shared" si="197"/>
        <v>1</v>
      </c>
      <c r="H121" s="4" t="s">
        <v>38</v>
      </c>
      <c r="I121" s="27">
        <f t="shared" si="197"/>
        <v>1</v>
      </c>
      <c r="J121" s="4" t="s">
        <v>38</v>
      </c>
      <c r="K121" s="27">
        <f t="shared" si="197"/>
        <v>1</v>
      </c>
      <c r="L121" s="4" t="s">
        <v>38</v>
      </c>
      <c r="M121" s="27">
        <f t="shared" si="198"/>
        <v>1</v>
      </c>
      <c r="N121" s="4" t="s">
        <v>38</v>
      </c>
      <c r="O121" s="27">
        <f t="shared" si="199"/>
        <v>1</v>
      </c>
      <c r="P121" s="4" t="s">
        <v>38</v>
      </c>
      <c r="Q121" s="27">
        <f t="shared" si="200"/>
        <v>1</v>
      </c>
      <c r="R121" s="4" t="s">
        <v>38</v>
      </c>
      <c r="S121" s="27">
        <f t="shared" si="201"/>
        <v>1</v>
      </c>
      <c r="T121" s="4" t="s">
        <v>38</v>
      </c>
      <c r="U121" s="27">
        <f t="shared" si="202"/>
        <v>1</v>
      </c>
      <c r="V121" s="4" t="s">
        <v>38</v>
      </c>
      <c r="W121" s="27">
        <f t="shared" si="203"/>
        <v>1</v>
      </c>
      <c r="X121" s="4" t="s">
        <v>38</v>
      </c>
      <c r="Y121" s="27">
        <f t="shared" si="204"/>
        <v>1</v>
      </c>
      <c r="Z121" s="4" t="s">
        <v>38</v>
      </c>
      <c r="AA121" s="27">
        <f t="shared" si="249"/>
        <v>1</v>
      </c>
      <c r="AB121" s="4" t="s">
        <v>38</v>
      </c>
      <c r="AC121" s="27">
        <f t="shared" si="250"/>
        <v>1</v>
      </c>
      <c r="AD121" s="4" t="s">
        <v>38</v>
      </c>
      <c r="AE121" s="27">
        <f t="shared" ref="AE121" si="409">E121+G121+I121+K121+M121+O121+Q121+S121+U121+W121+Y121+AA121+AC121</f>
        <v>13</v>
      </c>
      <c r="AF121" s="29">
        <f>AE121/13</f>
        <v>1</v>
      </c>
      <c r="AG121" s="3">
        <f>IF(MID(TRIM(AH121),1,2)="no",0,1)</f>
        <v>1</v>
      </c>
      <c r="AH121" s="4" t="s">
        <v>38</v>
      </c>
      <c r="AI121" s="3">
        <f t="shared" si="182"/>
        <v>1</v>
      </c>
      <c r="AJ121" s="4" t="s">
        <v>38</v>
      </c>
      <c r="AK121" s="3">
        <f>+AG121+AI121</f>
        <v>2</v>
      </c>
      <c r="AL121" s="29">
        <f t="shared" ref="AL121" si="410">AK121/2</f>
        <v>1</v>
      </c>
      <c r="AM121" s="19">
        <f t="shared" si="288"/>
        <v>1</v>
      </c>
      <c r="AN121" s="4" t="s">
        <v>38</v>
      </c>
      <c r="AO121" s="19">
        <f t="shared" si="288"/>
        <v>1</v>
      </c>
      <c r="AP121" s="4" t="s">
        <v>38</v>
      </c>
      <c r="AQ121" s="19">
        <f t="shared" ref="AQ121" si="411">IF(MID(TRIM(AR121),1,2)="no",0,1)</f>
        <v>1</v>
      </c>
      <c r="AR121" s="4" t="s">
        <v>38</v>
      </c>
      <c r="AS121" s="19">
        <f t="shared" ref="AS121" si="412">IF(MID(TRIM(AT121),1,2)="no",0,1)</f>
        <v>1</v>
      </c>
      <c r="AT121" s="4" t="s">
        <v>38</v>
      </c>
      <c r="AU121" s="19">
        <f t="shared" ref="AU121" si="413">IF(MID(TRIM(AV121),1,2)="no",0,1)</f>
        <v>1</v>
      </c>
      <c r="AV121" s="4" t="s">
        <v>38</v>
      </c>
      <c r="AW121" s="7">
        <f t="shared" si="319"/>
        <v>5</v>
      </c>
      <c r="AX121" s="29">
        <f t="shared" si="320"/>
        <v>1</v>
      </c>
      <c r="AY121" s="29">
        <f>SUM(AF121+AL121+AX121)/3</f>
        <v>1</v>
      </c>
    </row>
    <row r="122" spans="1:51" ht="15" x14ac:dyDescent="0.2">
      <c r="A122" s="25">
        <v>118</v>
      </c>
      <c r="B122" s="38" t="s">
        <v>160</v>
      </c>
      <c r="C122" s="40" t="s">
        <v>319</v>
      </c>
      <c r="D122" s="3">
        <v>4</v>
      </c>
      <c r="E122" s="27">
        <f t="shared" si="197"/>
        <v>1</v>
      </c>
      <c r="F122" s="4" t="s">
        <v>38</v>
      </c>
      <c r="G122" s="27">
        <f t="shared" si="197"/>
        <v>1</v>
      </c>
      <c r="H122" s="4" t="s">
        <v>38</v>
      </c>
      <c r="I122" s="27">
        <f t="shared" si="197"/>
        <v>1</v>
      </c>
      <c r="J122" s="4" t="s">
        <v>38</v>
      </c>
      <c r="K122" s="27">
        <f t="shared" si="197"/>
        <v>1</v>
      </c>
      <c r="L122" s="4" t="s">
        <v>38</v>
      </c>
      <c r="M122" s="27">
        <f t="shared" si="198"/>
        <v>1</v>
      </c>
      <c r="N122" s="4" t="s">
        <v>38</v>
      </c>
      <c r="O122" s="27">
        <f t="shared" si="199"/>
        <v>1</v>
      </c>
      <c r="P122" s="4" t="s">
        <v>38</v>
      </c>
      <c r="Q122" s="27">
        <f t="shared" si="200"/>
        <v>1</v>
      </c>
      <c r="R122" s="4" t="s">
        <v>38</v>
      </c>
      <c r="S122" s="27">
        <f t="shared" si="201"/>
        <v>1</v>
      </c>
      <c r="T122" s="4" t="s">
        <v>38</v>
      </c>
      <c r="U122" s="27">
        <f t="shared" si="202"/>
        <v>1</v>
      </c>
      <c r="V122" s="4" t="s">
        <v>38</v>
      </c>
      <c r="W122" s="27">
        <f t="shared" si="203"/>
        <v>1</v>
      </c>
      <c r="X122" s="4" t="s">
        <v>38</v>
      </c>
      <c r="Y122" s="27">
        <f t="shared" si="204"/>
        <v>1</v>
      </c>
      <c r="Z122" s="4" t="s">
        <v>38</v>
      </c>
      <c r="AA122" s="37"/>
      <c r="AB122" s="5"/>
      <c r="AC122" s="37"/>
      <c r="AD122" s="5"/>
      <c r="AE122" s="27">
        <f t="shared" ref="AE122:AE125" si="414">E122+G122+I122+K122+M122+O122+Q122+S122+U122+W122+Y122</f>
        <v>11</v>
      </c>
      <c r="AF122" s="29">
        <f t="shared" ref="AF122:AF125" si="415">AE122/11</f>
        <v>1</v>
      </c>
      <c r="AG122" s="5"/>
      <c r="AH122" s="5"/>
      <c r="AI122" s="27">
        <f t="shared" si="182"/>
        <v>1</v>
      </c>
      <c r="AJ122" s="28" t="s">
        <v>38</v>
      </c>
      <c r="AK122" s="27">
        <f t="shared" ref="AK122:AK125" si="416">+AI122</f>
        <v>1</v>
      </c>
      <c r="AL122" s="29">
        <f t="shared" ref="AL122:AL125" si="417">AK122/1</f>
        <v>1</v>
      </c>
      <c r="AM122" s="19">
        <f t="shared" si="288"/>
        <v>1</v>
      </c>
      <c r="AN122" s="4" t="s">
        <v>38</v>
      </c>
      <c r="AO122" s="19">
        <f t="shared" si="288"/>
        <v>1</v>
      </c>
      <c r="AP122" s="4" t="s">
        <v>38</v>
      </c>
      <c r="AQ122" s="19">
        <f t="shared" ref="AQ122" si="418">IF(MID(TRIM(AR122),1,2)="no",0,1)</f>
        <v>1</v>
      </c>
      <c r="AR122" s="4" t="s">
        <v>38</v>
      </c>
      <c r="AS122" s="19">
        <f t="shared" ref="AS122" si="419">IF(MID(TRIM(AT122),1,2)="no",0,1)</f>
        <v>1</v>
      </c>
      <c r="AT122" s="4" t="s">
        <v>38</v>
      </c>
      <c r="AU122" s="19">
        <f t="shared" ref="AU122" si="420">IF(MID(TRIM(AV122),1,2)="no",0,1)</f>
        <v>1</v>
      </c>
      <c r="AV122" s="4" t="s">
        <v>38</v>
      </c>
      <c r="AW122" s="7">
        <f t="shared" si="319"/>
        <v>5</v>
      </c>
      <c r="AX122" s="29">
        <f t="shared" si="320"/>
        <v>1</v>
      </c>
      <c r="AY122" s="29">
        <f t="shared" si="221"/>
        <v>1</v>
      </c>
    </row>
    <row r="123" spans="1:51" ht="30" x14ac:dyDescent="0.2">
      <c r="A123" s="25">
        <v>119</v>
      </c>
      <c r="B123" s="38" t="s">
        <v>160</v>
      </c>
      <c r="C123" s="40" t="s">
        <v>159</v>
      </c>
      <c r="D123" s="3">
        <v>4</v>
      </c>
      <c r="E123" s="27">
        <f t="shared" si="197"/>
        <v>1</v>
      </c>
      <c r="F123" s="4" t="s">
        <v>38</v>
      </c>
      <c r="G123" s="27">
        <f t="shared" si="197"/>
        <v>1</v>
      </c>
      <c r="H123" s="4" t="s">
        <v>38</v>
      </c>
      <c r="I123" s="27">
        <f t="shared" si="197"/>
        <v>1</v>
      </c>
      <c r="J123" s="4" t="s">
        <v>38</v>
      </c>
      <c r="K123" s="27">
        <f t="shared" si="197"/>
        <v>1</v>
      </c>
      <c r="L123" s="4" t="s">
        <v>38</v>
      </c>
      <c r="M123" s="27">
        <f t="shared" si="198"/>
        <v>1</v>
      </c>
      <c r="N123" s="4" t="s">
        <v>38</v>
      </c>
      <c r="O123" s="27">
        <f t="shared" si="199"/>
        <v>1</v>
      </c>
      <c r="P123" s="4" t="s">
        <v>38</v>
      </c>
      <c r="Q123" s="27">
        <f t="shared" si="200"/>
        <v>1</v>
      </c>
      <c r="R123" s="4" t="s">
        <v>38</v>
      </c>
      <c r="S123" s="27">
        <f t="shared" si="201"/>
        <v>1</v>
      </c>
      <c r="T123" s="4" t="s">
        <v>38</v>
      </c>
      <c r="U123" s="27">
        <f t="shared" si="202"/>
        <v>1</v>
      </c>
      <c r="V123" s="4" t="s">
        <v>38</v>
      </c>
      <c r="W123" s="27">
        <f t="shared" si="203"/>
        <v>1</v>
      </c>
      <c r="X123" s="4" t="s">
        <v>38</v>
      </c>
      <c r="Y123" s="27">
        <f t="shared" si="204"/>
        <v>1</v>
      </c>
      <c r="Z123" s="4" t="s">
        <v>38</v>
      </c>
      <c r="AA123" s="37"/>
      <c r="AB123" s="5"/>
      <c r="AC123" s="37"/>
      <c r="AD123" s="5"/>
      <c r="AE123" s="27">
        <f t="shared" si="414"/>
        <v>11</v>
      </c>
      <c r="AF123" s="29">
        <f t="shared" si="415"/>
        <v>1</v>
      </c>
      <c r="AG123" s="5"/>
      <c r="AH123" s="5"/>
      <c r="AI123" s="27">
        <f t="shared" si="182"/>
        <v>1</v>
      </c>
      <c r="AJ123" s="28" t="s">
        <v>38</v>
      </c>
      <c r="AK123" s="27">
        <f t="shared" si="416"/>
        <v>1</v>
      </c>
      <c r="AL123" s="29">
        <f t="shared" si="417"/>
        <v>1</v>
      </c>
      <c r="AM123" s="19">
        <f t="shared" si="288"/>
        <v>1</v>
      </c>
      <c r="AN123" s="4" t="s">
        <v>38</v>
      </c>
      <c r="AO123" s="19">
        <f t="shared" si="288"/>
        <v>1</v>
      </c>
      <c r="AP123" s="4" t="s">
        <v>38</v>
      </c>
      <c r="AQ123" s="19">
        <f t="shared" ref="AQ123" si="421">IF(MID(TRIM(AR123),1,2)="no",0,1)</f>
        <v>1</v>
      </c>
      <c r="AR123" s="4" t="s">
        <v>38</v>
      </c>
      <c r="AS123" s="19">
        <f t="shared" ref="AS123" si="422">IF(MID(TRIM(AT123),1,2)="no",0,1)</f>
        <v>1</v>
      </c>
      <c r="AT123" s="4" t="s">
        <v>38</v>
      </c>
      <c r="AU123" s="19">
        <f t="shared" ref="AU123" si="423">IF(MID(TRIM(AV123),1,2)="no",0,1)</f>
        <v>1</v>
      </c>
      <c r="AV123" s="4" t="s">
        <v>38</v>
      </c>
      <c r="AW123" s="7">
        <f t="shared" si="319"/>
        <v>5</v>
      </c>
      <c r="AX123" s="29">
        <f t="shared" si="320"/>
        <v>1</v>
      </c>
      <c r="AY123" s="29">
        <f t="shared" si="221"/>
        <v>1</v>
      </c>
    </row>
    <row r="124" spans="1:51" ht="30" x14ac:dyDescent="0.2">
      <c r="A124" s="25">
        <v>120</v>
      </c>
      <c r="B124" s="38" t="s">
        <v>326</v>
      </c>
      <c r="C124" s="26" t="s">
        <v>161</v>
      </c>
      <c r="D124" s="25">
        <v>4</v>
      </c>
      <c r="E124" s="27">
        <f t="shared" si="197"/>
        <v>1</v>
      </c>
      <c r="F124" s="47" t="s">
        <v>71</v>
      </c>
      <c r="G124" s="27">
        <f t="shared" si="197"/>
        <v>1</v>
      </c>
      <c r="H124" s="47" t="s">
        <v>71</v>
      </c>
      <c r="I124" s="27">
        <f t="shared" si="197"/>
        <v>1</v>
      </c>
      <c r="J124" s="47" t="s">
        <v>38</v>
      </c>
      <c r="K124" s="27">
        <f t="shared" si="197"/>
        <v>1</v>
      </c>
      <c r="L124" s="47" t="s">
        <v>71</v>
      </c>
      <c r="M124" s="27">
        <f t="shared" si="198"/>
        <v>1</v>
      </c>
      <c r="N124" s="47" t="s">
        <v>71</v>
      </c>
      <c r="O124" s="27">
        <f t="shared" si="199"/>
        <v>1</v>
      </c>
      <c r="P124" s="47" t="s">
        <v>71</v>
      </c>
      <c r="Q124" s="27">
        <f t="shared" si="200"/>
        <v>1</v>
      </c>
      <c r="R124" s="47" t="s">
        <v>38</v>
      </c>
      <c r="S124" s="27">
        <f t="shared" si="201"/>
        <v>1</v>
      </c>
      <c r="T124" s="47" t="s">
        <v>38</v>
      </c>
      <c r="U124" s="27">
        <f t="shared" si="202"/>
        <v>1</v>
      </c>
      <c r="V124" s="47" t="s">
        <v>38</v>
      </c>
      <c r="W124" s="27">
        <f t="shared" si="203"/>
        <v>1</v>
      </c>
      <c r="X124" s="47" t="s">
        <v>38</v>
      </c>
      <c r="Y124" s="27">
        <f t="shared" si="204"/>
        <v>1</v>
      </c>
      <c r="Z124" s="47" t="s">
        <v>38</v>
      </c>
      <c r="AA124" s="37"/>
      <c r="AB124" s="51"/>
      <c r="AC124" s="37"/>
      <c r="AD124" s="51"/>
      <c r="AE124" s="27">
        <f t="shared" si="414"/>
        <v>11</v>
      </c>
      <c r="AF124" s="29">
        <f t="shared" si="415"/>
        <v>1</v>
      </c>
      <c r="AG124" s="37"/>
      <c r="AH124" s="51"/>
      <c r="AI124" s="27">
        <f t="shared" si="182"/>
        <v>1</v>
      </c>
      <c r="AJ124" s="28" t="s">
        <v>38</v>
      </c>
      <c r="AK124" s="27">
        <f t="shared" si="416"/>
        <v>1</v>
      </c>
      <c r="AL124" s="29">
        <f t="shared" si="417"/>
        <v>1</v>
      </c>
      <c r="AM124" s="19">
        <f t="shared" si="288"/>
        <v>1</v>
      </c>
      <c r="AN124" s="47" t="s">
        <v>38</v>
      </c>
      <c r="AO124" s="19">
        <f t="shared" si="288"/>
        <v>1</v>
      </c>
      <c r="AP124" s="47" t="s">
        <v>38</v>
      </c>
      <c r="AQ124" s="19">
        <f t="shared" ref="AQ124" si="424">IF(MID(TRIM(AR124),1,2)="no",0,1)</f>
        <v>1</v>
      </c>
      <c r="AR124" s="47" t="s">
        <v>38</v>
      </c>
      <c r="AS124" s="19">
        <f t="shared" ref="AS124" si="425">IF(MID(TRIM(AT124),1,2)="no",0,1)</f>
        <v>1</v>
      </c>
      <c r="AT124" s="47" t="s">
        <v>38</v>
      </c>
      <c r="AU124" s="19">
        <f t="shared" ref="AU124" si="426">IF(MID(TRIM(AV124),1,2)="no",0,1)</f>
        <v>1</v>
      </c>
      <c r="AV124" s="47" t="s">
        <v>38</v>
      </c>
      <c r="AW124" s="30">
        <f t="shared" si="319"/>
        <v>5</v>
      </c>
      <c r="AX124" s="29">
        <f t="shared" si="320"/>
        <v>1</v>
      </c>
      <c r="AY124" s="29">
        <f t="shared" si="221"/>
        <v>1</v>
      </c>
    </row>
    <row r="125" spans="1:51" ht="45" x14ac:dyDescent="0.2">
      <c r="A125" s="25">
        <v>121</v>
      </c>
      <c r="B125" s="38" t="s">
        <v>326</v>
      </c>
      <c r="C125" s="26" t="s">
        <v>162</v>
      </c>
      <c r="D125" s="25">
        <v>4</v>
      </c>
      <c r="E125" s="27">
        <f t="shared" si="197"/>
        <v>1</v>
      </c>
      <c r="F125" s="47" t="s">
        <v>71</v>
      </c>
      <c r="G125" s="27">
        <f t="shared" si="197"/>
        <v>1</v>
      </c>
      <c r="H125" s="47" t="s">
        <v>71</v>
      </c>
      <c r="I125" s="27">
        <f t="shared" si="197"/>
        <v>1</v>
      </c>
      <c r="J125" s="47" t="s">
        <v>38</v>
      </c>
      <c r="K125" s="27">
        <f t="shared" si="197"/>
        <v>1</v>
      </c>
      <c r="L125" s="47" t="s">
        <v>71</v>
      </c>
      <c r="M125" s="27">
        <f t="shared" si="198"/>
        <v>1</v>
      </c>
      <c r="N125" s="47" t="s">
        <v>71</v>
      </c>
      <c r="O125" s="27">
        <f t="shared" si="199"/>
        <v>1</v>
      </c>
      <c r="P125" s="47" t="s">
        <v>71</v>
      </c>
      <c r="Q125" s="27">
        <f t="shared" si="200"/>
        <v>1</v>
      </c>
      <c r="R125" s="47" t="s">
        <v>38</v>
      </c>
      <c r="S125" s="27">
        <f t="shared" si="201"/>
        <v>1</v>
      </c>
      <c r="T125" s="47" t="s">
        <v>38</v>
      </c>
      <c r="U125" s="27">
        <f t="shared" si="202"/>
        <v>1</v>
      </c>
      <c r="V125" s="47" t="s">
        <v>38</v>
      </c>
      <c r="W125" s="27">
        <f t="shared" si="203"/>
        <v>1</v>
      </c>
      <c r="X125" s="47" t="s">
        <v>38</v>
      </c>
      <c r="Y125" s="27">
        <f t="shared" si="204"/>
        <v>1</v>
      </c>
      <c r="Z125" s="47" t="s">
        <v>38</v>
      </c>
      <c r="AA125" s="37"/>
      <c r="AB125" s="51"/>
      <c r="AC125" s="37"/>
      <c r="AD125" s="51"/>
      <c r="AE125" s="27">
        <f t="shared" si="414"/>
        <v>11</v>
      </c>
      <c r="AF125" s="29">
        <f t="shared" si="415"/>
        <v>1</v>
      </c>
      <c r="AG125" s="37"/>
      <c r="AH125" s="51"/>
      <c r="AI125" s="27">
        <f t="shared" si="182"/>
        <v>1</v>
      </c>
      <c r="AJ125" s="28" t="s">
        <v>38</v>
      </c>
      <c r="AK125" s="27">
        <f t="shared" si="416"/>
        <v>1</v>
      </c>
      <c r="AL125" s="29">
        <f t="shared" si="417"/>
        <v>1</v>
      </c>
      <c r="AM125" s="19">
        <f t="shared" si="288"/>
        <v>1</v>
      </c>
      <c r="AN125" s="47" t="s">
        <v>38</v>
      </c>
      <c r="AO125" s="19">
        <f t="shared" si="288"/>
        <v>1</v>
      </c>
      <c r="AP125" s="47" t="s">
        <v>38</v>
      </c>
      <c r="AQ125" s="19">
        <f t="shared" ref="AQ125" si="427">IF(MID(TRIM(AR125),1,2)="no",0,1)</f>
        <v>1</v>
      </c>
      <c r="AR125" s="47" t="s">
        <v>38</v>
      </c>
      <c r="AS125" s="19">
        <f t="shared" ref="AS125" si="428">IF(MID(TRIM(AT125),1,2)="no",0,1)</f>
        <v>1</v>
      </c>
      <c r="AT125" s="47" t="s">
        <v>38</v>
      </c>
      <c r="AU125" s="19">
        <f t="shared" ref="AU125" si="429">IF(MID(TRIM(AV125),1,2)="no",0,1)</f>
        <v>1</v>
      </c>
      <c r="AV125" s="47" t="s">
        <v>38</v>
      </c>
      <c r="AW125" s="30">
        <f t="shared" si="319"/>
        <v>5</v>
      </c>
      <c r="AX125" s="29">
        <f t="shared" si="320"/>
        <v>1</v>
      </c>
      <c r="AY125" s="29">
        <f t="shared" si="221"/>
        <v>1</v>
      </c>
    </row>
    <row r="126" spans="1:51" ht="45" x14ac:dyDescent="0.2">
      <c r="A126" s="25">
        <v>122</v>
      </c>
      <c r="B126" s="38" t="s">
        <v>326</v>
      </c>
      <c r="C126" s="26" t="s">
        <v>320</v>
      </c>
      <c r="D126" s="25">
        <v>2</v>
      </c>
      <c r="E126" s="27">
        <f t="shared" si="197"/>
        <v>1</v>
      </c>
      <c r="F126" s="47" t="s">
        <v>71</v>
      </c>
      <c r="G126" s="27">
        <f t="shared" si="197"/>
        <v>1</v>
      </c>
      <c r="H126" s="47" t="s">
        <v>71</v>
      </c>
      <c r="I126" s="27">
        <f t="shared" si="197"/>
        <v>1</v>
      </c>
      <c r="J126" s="47" t="s">
        <v>38</v>
      </c>
      <c r="K126" s="27">
        <f t="shared" si="197"/>
        <v>1</v>
      </c>
      <c r="L126" s="47" t="s">
        <v>71</v>
      </c>
      <c r="M126" s="27">
        <f t="shared" si="198"/>
        <v>1</v>
      </c>
      <c r="N126" s="47" t="s">
        <v>71</v>
      </c>
      <c r="O126" s="27">
        <f t="shared" si="199"/>
        <v>1</v>
      </c>
      <c r="P126" s="47" t="s">
        <v>71</v>
      </c>
      <c r="Q126" s="27">
        <f t="shared" si="200"/>
        <v>1</v>
      </c>
      <c r="R126" s="47" t="s">
        <v>38</v>
      </c>
      <c r="S126" s="27">
        <f t="shared" si="201"/>
        <v>1</v>
      </c>
      <c r="T126" s="47" t="s">
        <v>38</v>
      </c>
      <c r="U126" s="27">
        <f t="shared" si="202"/>
        <v>1</v>
      </c>
      <c r="V126" s="47" t="s">
        <v>38</v>
      </c>
      <c r="W126" s="27">
        <f t="shared" si="203"/>
        <v>1</v>
      </c>
      <c r="X126" s="47" t="s">
        <v>38</v>
      </c>
      <c r="Y126" s="27">
        <f t="shared" si="204"/>
        <v>1</v>
      </c>
      <c r="Z126" s="47" t="s">
        <v>38</v>
      </c>
      <c r="AA126" s="27">
        <f t="shared" si="249"/>
        <v>1</v>
      </c>
      <c r="AB126" s="47" t="s">
        <v>38</v>
      </c>
      <c r="AC126" s="27">
        <f t="shared" si="250"/>
        <v>1</v>
      </c>
      <c r="AD126" s="47" t="s">
        <v>38</v>
      </c>
      <c r="AE126" s="27">
        <f t="shared" ref="AE126" si="430">E126+G126+I126+K126+M126+O126+Q126+S126+U126+W126+Y126+AA126+AC126</f>
        <v>13</v>
      </c>
      <c r="AF126" s="29">
        <f>AE126/13</f>
        <v>1</v>
      </c>
      <c r="AG126" s="27">
        <f t="shared" ref="AG126:AG130" si="431">IF(MID(TRIM(AH126),1,2)="no",0,1)</f>
        <v>1</v>
      </c>
      <c r="AH126" s="47" t="s">
        <v>38</v>
      </c>
      <c r="AI126" s="27">
        <f t="shared" si="182"/>
        <v>1</v>
      </c>
      <c r="AJ126" s="47" t="s">
        <v>38</v>
      </c>
      <c r="AK126" s="27">
        <f t="shared" ref="AK126:AK130" si="432">+AG126+AI126</f>
        <v>2</v>
      </c>
      <c r="AL126" s="29">
        <f t="shared" ref="AL126" si="433">AK126/2</f>
        <v>1</v>
      </c>
      <c r="AM126" s="19">
        <f t="shared" si="288"/>
        <v>1</v>
      </c>
      <c r="AN126" s="47" t="s">
        <v>38</v>
      </c>
      <c r="AO126" s="19">
        <f t="shared" si="288"/>
        <v>1</v>
      </c>
      <c r="AP126" s="47" t="s">
        <v>38</v>
      </c>
      <c r="AQ126" s="19">
        <f t="shared" ref="AQ126" si="434">IF(MID(TRIM(AR126),1,2)="no",0,1)</f>
        <v>1</v>
      </c>
      <c r="AR126" s="47" t="s">
        <v>38</v>
      </c>
      <c r="AS126" s="19">
        <f t="shared" ref="AS126" si="435">IF(MID(TRIM(AT126),1,2)="no",0,1)</f>
        <v>1</v>
      </c>
      <c r="AT126" s="47" t="s">
        <v>38</v>
      </c>
      <c r="AU126" s="19">
        <f t="shared" ref="AU126" si="436">IF(MID(TRIM(AV126),1,2)="no",0,1)</f>
        <v>1</v>
      </c>
      <c r="AV126" s="47" t="s">
        <v>38</v>
      </c>
      <c r="AW126" s="30">
        <f t="shared" si="319"/>
        <v>5</v>
      </c>
      <c r="AX126" s="29">
        <f t="shared" si="320"/>
        <v>1</v>
      </c>
      <c r="AY126" s="29">
        <f>SUM(AF126+AL126+AX126)/3</f>
        <v>1</v>
      </c>
    </row>
    <row r="127" spans="1:51" ht="30" x14ac:dyDescent="0.2">
      <c r="A127" s="25">
        <v>123</v>
      </c>
      <c r="B127" s="38" t="s">
        <v>326</v>
      </c>
      <c r="C127" s="26" t="s">
        <v>163</v>
      </c>
      <c r="D127" s="25">
        <v>4</v>
      </c>
      <c r="E127" s="27">
        <f t="shared" si="197"/>
        <v>1</v>
      </c>
      <c r="F127" s="47" t="s">
        <v>71</v>
      </c>
      <c r="G127" s="27">
        <f t="shared" si="197"/>
        <v>1</v>
      </c>
      <c r="H127" s="47" t="s">
        <v>71</v>
      </c>
      <c r="I127" s="27">
        <f t="shared" si="197"/>
        <v>1</v>
      </c>
      <c r="J127" s="47" t="s">
        <v>38</v>
      </c>
      <c r="K127" s="27">
        <f t="shared" si="197"/>
        <v>1</v>
      </c>
      <c r="L127" s="47" t="s">
        <v>71</v>
      </c>
      <c r="M127" s="27">
        <f t="shared" si="198"/>
        <v>1</v>
      </c>
      <c r="N127" s="47" t="s">
        <v>71</v>
      </c>
      <c r="O127" s="27">
        <f t="shared" si="199"/>
        <v>1</v>
      </c>
      <c r="P127" s="47" t="s">
        <v>71</v>
      </c>
      <c r="Q127" s="27">
        <f t="shared" si="200"/>
        <v>1</v>
      </c>
      <c r="R127" s="47" t="s">
        <v>38</v>
      </c>
      <c r="S127" s="27">
        <f t="shared" si="201"/>
        <v>1</v>
      </c>
      <c r="T127" s="47" t="s">
        <v>38</v>
      </c>
      <c r="U127" s="27">
        <f t="shared" si="202"/>
        <v>1</v>
      </c>
      <c r="V127" s="47" t="s">
        <v>38</v>
      </c>
      <c r="W127" s="27">
        <f t="shared" si="203"/>
        <v>1</v>
      </c>
      <c r="X127" s="47" t="s">
        <v>38</v>
      </c>
      <c r="Y127" s="27">
        <f t="shared" si="204"/>
        <v>1</v>
      </c>
      <c r="Z127" s="47" t="s">
        <v>38</v>
      </c>
      <c r="AA127" s="37"/>
      <c r="AB127" s="51"/>
      <c r="AC127" s="37"/>
      <c r="AD127" s="51"/>
      <c r="AE127" s="27">
        <f>E127+G127+I127+K127+M127+O127+Q127+S127+U127+W127+Y127</f>
        <v>11</v>
      </c>
      <c r="AF127" s="29">
        <f>AE127/11</f>
        <v>1</v>
      </c>
      <c r="AG127" s="37"/>
      <c r="AH127" s="51"/>
      <c r="AI127" s="27">
        <f t="shared" ref="AI127" si="437">IF(MID(TRIM(AJ127),1,2)="no",0,1)</f>
        <v>1</v>
      </c>
      <c r="AJ127" s="28" t="s">
        <v>38</v>
      </c>
      <c r="AK127" s="27">
        <f>+AI127</f>
        <v>1</v>
      </c>
      <c r="AL127" s="29">
        <f>AK127/1</f>
        <v>1</v>
      </c>
      <c r="AM127" s="19">
        <f t="shared" si="288"/>
        <v>1</v>
      </c>
      <c r="AN127" s="47" t="s">
        <v>38</v>
      </c>
      <c r="AO127" s="19">
        <f t="shared" si="288"/>
        <v>1</v>
      </c>
      <c r="AP127" s="47" t="s">
        <v>38</v>
      </c>
      <c r="AQ127" s="19">
        <f t="shared" ref="AQ127" si="438">IF(MID(TRIM(AR127),1,2)="no",0,1)</f>
        <v>1</v>
      </c>
      <c r="AR127" s="47" t="s">
        <v>38</v>
      </c>
      <c r="AS127" s="19">
        <f t="shared" ref="AS127" si="439">IF(MID(TRIM(AT127),1,2)="no",0,1)</f>
        <v>1</v>
      </c>
      <c r="AT127" s="47" t="s">
        <v>38</v>
      </c>
      <c r="AU127" s="19">
        <f t="shared" ref="AU127" si="440">IF(MID(TRIM(AV127),1,2)="no",0,1)</f>
        <v>1</v>
      </c>
      <c r="AV127" s="47" t="s">
        <v>38</v>
      </c>
      <c r="AW127" s="30">
        <f t="shared" si="319"/>
        <v>5</v>
      </c>
      <c r="AX127" s="29">
        <f t="shared" si="320"/>
        <v>1</v>
      </c>
      <c r="AY127" s="29">
        <f t="shared" si="221"/>
        <v>1</v>
      </c>
    </row>
    <row r="128" spans="1:51" ht="45" x14ac:dyDescent="0.2">
      <c r="A128" s="25">
        <v>124</v>
      </c>
      <c r="B128" s="38" t="s">
        <v>326</v>
      </c>
      <c r="C128" s="26" t="s">
        <v>164</v>
      </c>
      <c r="D128" s="25">
        <v>3</v>
      </c>
      <c r="E128" s="27">
        <f t="shared" si="197"/>
        <v>1</v>
      </c>
      <c r="F128" s="47" t="s">
        <v>71</v>
      </c>
      <c r="G128" s="27">
        <f t="shared" si="197"/>
        <v>1</v>
      </c>
      <c r="H128" s="47" t="s">
        <v>71</v>
      </c>
      <c r="I128" s="27">
        <f t="shared" si="197"/>
        <v>1</v>
      </c>
      <c r="J128" s="47" t="s">
        <v>38</v>
      </c>
      <c r="K128" s="27">
        <f t="shared" si="197"/>
        <v>1</v>
      </c>
      <c r="L128" s="47" t="s">
        <v>71</v>
      </c>
      <c r="M128" s="27">
        <f t="shared" si="198"/>
        <v>1</v>
      </c>
      <c r="N128" s="47" t="s">
        <v>71</v>
      </c>
      <c r="O128" s="27">
        <f t="shared" si="199"/>
        <v>1</v>
      </c>
      <c r="P128" s="47" t="s">
        <v>71</v>
      </c>
      <c r="Q128" s="27">
        <f t="shared" si="200"/>
        <v>1</v>
      </c>
      <c r="R128" s="47" t="s">
        <v>38</v>
      </c>
      <c r="S128" s="27">
        <f t="shared" si="201"/>
        <v>1</v>
      </c>
      <c r="T128" s="47" t="s">
        <v>38</v>
      </c>
      <c r="U128" s="27">
        <f t="shared" si="202"/>
        <v>1</v>
      </c>
      <c r="V128" s="47" t="s">
        <v>38</v>
      </c>
      <c r="W128" s="27">
        <f t="shared" si="203"/>
        <v>1</v>
      </c>
      <c r="X128" s="47" t="s">
        <v>38</v>
      </c>
      <c r="Y128" s="27">
        <f t="shared" si="204"/>
        <v>1</v>
      </c>
      <c r="Z128" s="47" t="s">
        <v>38</v>
      </c>
      <c r="AA128" s="27">
        <f t="shared" si="249"/>
        <v>1</v>
      </c>
      <c r="AB128" s="47" t="s">
        <v>38</v>
      </c>
      <c r="AC128" s="27">
        <f t="shared" si="250"/>
        <v>1</v>
      </c>
      <c r="AD128" s="47" t="s">
        <v>38</v>
      </c>
      <c r="AE128" s="27">
        <f t="shared" ref="AE128:AE130" si="441">E128+G128+I128+K128+M128+O128+Q128+S128+U128+W128+Y128+AA128+AC128</f>
        <v>13</v>
      </c>
      <c r="AF128" s="29">
        <f t="shared" ref="AF128:AF130" si="442">AE128/13</f>
        <v>1</v>
      </c>
      <c r="AG128" s="27">
        <f t="shared" si="431"/>
        <v>1</v>
      </c>
      <c r="AH128" s="47" t="s">
        <v>38</v>
      </c>
      <c r="AI128" s="27">
        <f t="shared" ref="AI128:AI190" si="443">IF(MID(TRIM(AJ128),1,2)="no",0,1)</f>
        <v>1</v>
      </c>
      <c r="AJ128" s="47" t="s">
        <v>38</v>
      </c>
      <c r="AK128" s="27">
        <f t="shared" si="432"/>
        <v>2</v>
      </c>
      <c r="AL128" s="29">
        <f t="shared" ref="AL128:AL130" si="444">AK128/2</f>
        <v>1</v>
      </c>
      <c r="AM128" s="19">
        <f t="shared" si="288"/>
        <v>1</v>
      </c>
      <c r="AN128" s="47" t="s">
        <v>38</v>
      </c>
      <c r="AO128" s="19">
        <f t="shared" si="288"/>
        <v>1</v>
      </c>
      <c r="AP128" s="47" t="s">
        <v>38</v>
      </c>
      <c r="AQ128" s="19">
        <f t="shared" ref="AQ128" si="445">IF(MID(TRIM(AR128),1,2)="no",0,1)</f>
        <v>1</v>
      </c>
      <c r="AR128" s="47" t="s">
        <v>38</v>
      </c>
      <c r="AS128" s="19">
        <f t="shared" ref="AS128" si="446">IF(MID(TRIM(AT128),1,2)="no",0,1)</f>
        <v>1</v>
      </c>
      <c r="AT128" s="47" t="s">
        <v>38</v>
      </c>
      <c r="AU128" s="19">
        <f t="shared" ref="AU128" si="447">IF(MID(TRIM(AV128),1,2)="no",0,1)</f>
        <v>1</v>
      </c>
      <c r="AV128" s="47" t="s">
        <v>38</v>
      </c>
      <c r="AW128" s="30">
        <f t="shared" si="319"/>
        <v>5</v>
      </c>
      <c r="AX128" s="29">
        <f t="shared" si="320"/>
        <v>1</v>
      </c>
      <c r="AY128" s="29">
        <f t="shared" si="221"/>
        <v>1</v>
      </c>
    </row>
    <row r="129" spans="1:51" ht="30" x14ac:dyDescent="0.2">
      <c r="A129" s="25">
        <v>125</v>
      </c>
      <c r="B129" s="38" t="s">
        <v>326</v>
      </c>
      <c r="C129" s="26" t="s">
        <v>165</v>
      </c>
      <c r="D129" s="25">
        <v>2</v>
      </c>
      <c r="E129" s="27">
        <f t="shared" si="197"/>
        <v>1</v>
      </c>
      <c r="F129" s="47" t="s">
        <v>71</v>
      </c>
      <c r="G129" s="27">
        <f t="shared" si="197"/>
        <v>1</v>
      </c>
      <c r="H129" s="47" t="s">
        <v>71</v>
      </c>
      <c r="I129" s="27">
        <f t="shared" si="197"/>
        <v>1</v>
      </c>
      <c r="J129" s="47" t="s">
        <v>38</v>
      </c>
      <c r="K129" s="27">
        <f t="shared" si="197"/>
        <v>1</v>
      </c>
      <c r="L129" s="47" t="s">
        <v>71</v>
      </c>
      <c r="M129" s="27">
        <f t="shared" si="198"/>
        <v>1</v>
      </c>
      <c r="N129" s="47" t="s">
        <v>71</v>
      </c>
      <c r="O129" s="27">
        <f t="shared" si="199"/>
        <v>1</v>
      </c>
      <c r="P129" s="47" t="s">
        <v>71</v>
      </c>
      <c r="Q129" s="27">
        <f t="shared" si="200"/>
        <v>1</v>
      </c>
      <c r="R129" s="47" t="s">
        <v>38</v>
      </c>
      <c r="S129" s="27">
        <f t="shared" si="201"/>
        <v>1</v>
      </c>
      <c r="T129" s="47" t="s">
        <v>38</v>
      </c>
      <c r="U129" s="27">
        <f t="shared" si="202"/>
        <v>1</v>
      </c>
      <c r="V129" s="47" t="s">
        <v>38</v>
      </c>
      <c r="W129" s="27">
        <f t="shared" si="203"/>
        <v>1</v>
      </c>
      <c r="X129" s="47" t="s">
        <v>38</v>
      </c>
      <c r="Y129" s="27">
        <f t="shared" si="204"/>
        <v>1</v>
      </c>
      <c r="Z129" s="47" t="s">
        <v>38</v>
      </c>
      <c r="AA129" s="27">
        <f t="shared" si="249"/>
        <v>1</v>
      </c>
      <c r="AB129" s="47" t="s">
        <v>38</v>
      </c>
      <c r="AC129" s="27">
        <f t="shared" si="250"/>
        <v>1</v>
      </c>
      <c r="AD129" s="47" t="s">
        <v>38</v>
      </c>
      <c r="AE129" s="27">
        <f t="shared" si="441"/>
        <v>13</v>
      </c>
      <c r="AF129" s="29">
        <f t="shared" si="442"/>
        <v>1</v>
      </c>
      <c r="AG129" s="27">
        <f t="shared" si="431"/>
        <v>1</v>
      </c>
      <c r="AH129" s="47" t="s">
        <v>38</v>
      </c>
      <c r="AI129" s="27">
        <f t="shared" si="443"/>
        <v>1</v>
      </c>
      <c r="AJ129" s="47" t="s">
        <v>38</v>
      </c>
      <c r="AK129" s="27">
        <f t="shared" si="432"/>
        <v>2</v>
      </c>
      <c r="AL129" s="29">
        <f t="shared" si="444"/>
        <v>1</v>
      </c>
      <c r="AM129" s="19">
        <f t="shared" si="288"/>
        <v>1</v>
      </c>
      <c r="AN129" s="47" t="s">
        <v>38</v>
      </c>
      <c r="AO129" s="19">
        <f t="shared" si="288"/>
        <v>1</v>
      </c>
      <c r="AP129" s="47" t="s">
        <v>38</v>
      </c>
      <c r="AQ129" s="19">
        <f t="shared" ref="AQ129" si="448">IF(MID(TRIM(AR129),1,2)="no",0,1)</f>
        <v>1</v>
      </c>
      <c r="AR129" s="47" t="s">
        <v>38</v>
      </c>
      <c r="AS129" s="19">
        <f t="shared" ref="AS129" si="449">IF(MID(TRIM(AT129),1,2)="no",0,1)</f>
        <v>1</v>
      </c>
      <c r="AT129" s="47" t="s">
        <v>38</v>
      </c>
      <c r="AU129" s="19">
        <f t="shared" ref="AU129" si="450">IF(MID(TRIM(AV129),1,2)="no",0,1)</f>
        <v>1</v>
      </c>
      <c r="AV129" s="47" t="s">
        <v>38</v>
      </c>
      <c r="AW129" s="30">
        <f t="shared" si="319"/>
        <v>5</v>
      </c>
      <c r="AX129" s="29">
        <f t="shared" si="320"/>
        <v>1</v>
      </c>
      <c r="AY129" s="29">
        <f t="shared" si="221"/>
        <v>1</v>
      </c>
    </row>
    <row r="130" spans="1:51" ht="30" x14ac:dyDescent="0.2">
      <c r="A130" s="25">
        <v>126</v>
      </c>
      <c r="B130" s="38" t="s">
        <v>326</v>
      </c>
      <c r="C130" s="26" t="s">
        <v>166</v>
      </c>
      <c r="D130" s="25">
        <v>3</v>
      </c>
      <c r="E130" s="27">
        <f t="shared" si="197"/>
        <v>1</v>
      </c>
      <c r="F130" s="47" t="s">
        <v>71</v>
      </c>
      <c r="G130" s="27">
        <f t="shared" si="197"/>
        <v>1</v>
      </c>
      <c r="H130" s="47" t="s">
        <v>71</v>
      </c>
      <c r="I130" s="27">
        <f t="shared" si="197"/>
        <v>1</v>
      </c>
      <c r="J130" s="47" t="s">
        <v>38</v>
      </c>
      <c r="K130" s="27">
        <f t="shared" si="197"/>
        <v>1</v>
      </c>
      <c r="L130" s="47" t="s">
        <v>71</v>
      </c>
      <c r="M130" s="27">
        <f t="shared" si="198"/>
        <v>1</v>
      </c>
      <c r="N130" s="47" t="s">
        <v>71</v>
      </c>
      <c r="O130" s="27">
        <f t="shared" si="199"/>
        <v>1</v>
      </c>
      <c r="P130" s="47" t="s">
        <v>71</v>
      </c>
      <c r="Q130" s="27">
        <f t="shared" si="200"/>
        <v>1</v>
      </c>
      <c r="R130" s="47" t="s">
        <v>38</v>
      </c>
      <c r="S130" s="27">
        <f t="shared" si="201"/>
        <v>1</v>
      </c>
      <c r="T130" s="47" t="s">
        <v>38</v>
      </c>
      <c r="U130" s="27">
        <f t="shared" si="202"/>
        <v>1</v>
      </c>
      <c r="V130" s="47" t="s">
        <v>38</v>
      </c>
      <c r="W130" s="27">
        <f t="shared" si="203"/>
        <v>1</v>
      </c>
      <c r="X130" s="47" t="s">
        <v>38</v>
      </c>
      <c r="Y130" s="27">
        <f t="shared" si="204"/>
        <v>1</v>
      </c>
      <c r="Z130" s="47" t="s">
        <v>38</v>
      </c>
      <c r="AA130" s="27">
        <f t="shared" si="249"/>
        <v>1</v>
      </c>
      <c r="AB130" s="47" t="s">
        <v>38</v>
      </c>
      <c r="AC130" s="27">
        <f t="shared" si="250"/>
        <v>1</v>
      </c>
      <c r="AD130" s="47" t="s">
        <v>38</v>
      </c>
      <c r="AE130" s="27">
        <f t="shared" si="441"/>
        <v>13</v>
      </c>
      <c r="AF130" s="29">
        <f t="shared" si="442"/>
        <v>1</v>
      </c>
      <c r="AG130" s="27">
        <f t="shared" si="431"/>
        <v>1</v>
      </c>
      <c r="AH130" s="47" t="s">
        <v>38</v>
      </c>
      <c r="AI130" s="27">
        <f t="shared" si="443"/>
        <v>1</v>
      </c>
      <c r="AJ130" s="47" t="s">
        <v>38</v>
      </c>
      <c r="AK130" s="27">
        <f t="shared" si="432"/>
        <v>2</v>
      </c>
      <c r="AL130" s="29">
        <f t="shared" si="444"/>
        <v>1</v>
      </c>
      <c r="AM130" s="19">
        <f t="shared" si="288"/>
        <v>1</v>
      </c>
      <c r="AN130" s="47" t="s">
        <v>38</v>
      </c>
      <c r="AO130" s="19">
        <f t="shared" si="288"/>
        <v>1</v>
      </c>
      <c r="AP130" s="47" t="s">
        <v>38</v>
      </c>
      <c r="AQ130" s="19">
        <f t="shared" ref="AQ130" si="451">IF(MID(TRIM(AR130),1,2)="no",0,1)</f>
        <v>1</v>
      </c>
      <c r="AR130" s="47" t="s">
        <v>38</v>
      </c>
      <c r="AS130" s="19">
        <f t="shared" ref="AS130" si="452">IF(MID(TRIM(AT130),1,2)="no",0,1)</f>
        <v>1</v>
      </c>
      <c r="AT130" s="47" t="s">
        <v>38</v>
      </c>
      <c r="AU130" s="19">
        <f t="shared" ref="AU130" si="453">IF(MID(TRIM(AV130),1,2)="no",0,1)</f>
        <v>1</v>
      </c>
      <c r="AV130" s="47" t="s">
        <v>38</v>
      </c>
      <c r="AW130" s="30">
        <f t="shared" si="319"/>
        <v>5</v>
      </c>
      <c r="AX130" s="29">
        <f t="shared" si="320"/>
        <v>1</v>
      </c>
      <c r="AY130" s="29">
        <f t="shared" si="221"/>
        <v>1</v>
      </c>
    </row>
    <row r="131" spans="1:51" ht="30" x14ac:dyDescent="0.2">
      <c r="A131" s="25">
        <v>127</v>
      </c>
      <c r="B131" s="38" t="s">
        <v>326</v>
      </c>
      <c r="C131" s="26" t="s">
        <v>167</v>
      </c>
      <c r="D131" s="25">
        <v>4</v>
      </c>
      <c r="E131" s="27">
        <f t="shared" si="197"/>
        <v>1</v>
      </c>
      <c r="F131" s="47" t="s">
        <v>71</v>
      </c>
      <c r="G131" s="27">
        <f t="shared" si="197"/>
        <v>1</v>
      </c>
      <c r="H131" s="47" t="s">
        <v>71</v>
      </c>
      <c r="I131" s="27">
        <f t="shared" si="197"/>
        <v>1</v>
      </c>
      <c r="J131" s="47" t="s">
        <v>38</v>
      </c>
      <c r="K131" s="27">
        <f t="shared" si="197"/>
        <v>1</v>
      </c>
      <c r="L131" s="47" t="s">
        <v>71</v>
      </c>
      <c r="M131" s="27">
        <f t="shared" si="198"/>
        <v>1</v>
      </c>
      <c r="N131" s="47" t="s">
        <v>71</v>
      </c>
      <c r="O131" s="27">
        <f t="shared" si="199"/>
        <v>1</v>
      </c>
      <c r="P131" s="47" t="s">
        <v>71</v>
      </c>
      <c r="Q131" s="27">
        <f t="shared" si="200"/>
        <v>1</v>
      </c>
      <c r="R131" s="47" t="s">
        <v>38</v>
      </c>
      <c r="S131" s="27">
        <f t="shared" si="201"/>
        <v>1</v>
      </c>
      <c r="T131" s="47" t="s">
        <v>38</v>
      </c>
      <c r="U131" s="27">
        <f t="shared" si="202"/>
        <v>1</v>
      </c>
      <c r="V131" s="47" t="s">
        <v>38</v>
      </c>
      <c r="W131" s="27">
        <f t="shared" si="203"/>
        <v>1</v>
      </c>
      <c r="X131" s="47" t="s">
        <v>38</v>
      </c>
      <c r="Y131" s="27">
        <f t="shared" si="204"/>
        <v>1</v>
      </c>
      <c r="Z131" s="47" t="s">
        <v>38</v>
      </c>
      <c r="AA131" s="37"/>
      <c r="AB131" s="51"/>
      <c r="AC131" s="37"/>
      <c r="AD131" s="51"/>
      <c r="AE131" s="27">
        <f t="shared" ref="AE131:AE134" si="454">E131+G131+I131+K131+M131+O131+Q131+S131+U131+W131+Y131</f>
        <v>11</v>
      </c>
      <c r="AF131" s="29">
        <f t="shared" ref="AF131:AF134" si="455">AE131/11</f>
        <v>1</v>
      </c>
      <c r="AG131" s="37"/>
      <c r="AH131" s="51"/>
      <c r="AI131" s="27">
        <f t="shared" si="443"/>
        <v>1</v>
      </c>
      <c r="AJ131" s="28" t="s">
        <v>38</v>
      </c>
      <c r="AK131" s="27">
        <f t="shared" ref="AK131:AK134" si="456">+AI131</f>
        <v>1</v>
      </c>
      <c r="AL131" s="29">
        <f t="shared" ref="AL131:AL134" si="457">AK131/1</f>
        <v>1</v>
      </c>
      <c r="AM131" s="19">
        <f t="shared" si="288"/>
        <v>1</v>
      </c>
      <c r="AN131" s="47" t="s">
        <v>38</v>
      </c>
      <c r="AO131" s="19">
        <f t="shared" si="288"/>
        <v>1</v>
      </c>
      <c r="AP131" s="47" t="s">
        <v>38</v>
      </c>
      <c r="AQ131" s="19">
        <f t="shared" ref="AQ131" si="458">IF(MID(TRIM(AR131),1,2)="no",0,1)</f>
        <v>1</v>
      </c>
      <c r="AR131" s="47" t="s">
        <v>38</v>
      </c>
      <c r="AS131" s="19">
        <f t="shared" ref="AS131" si="459">IF(MID(TRIM(AT131),1,2)="no",0,1)</f>
        <v>1</v>
      </c>
      <c r="AT131" s="47" t="s">
        <v>38</v>
      </c>
      <c r="AU131" s="19">
        <f t="shared" ref="AU131" si="460">IF(MID(TRIM(AV131),1,2)="no",0,1)</f>
        <v>1</v>
      </c>
      <c r="AV131" s="47" t="s">
        <v>38</v>
      </c>
      <c r="AW131" s="30">
        <f t="shared" si="319"/>
        <v>5</v>
      </c>
      <c r="AX131" s="29">
        <f t="shared" si="320"/>
        <v>1</v>
      </c>
      <c r="AY131" s="29">
        <f t="shared" si="221"/>
        <v>1</v>
      </c>
    </row>
    <row r="132" spans="1:51" ht="30" x14ac:dyDescent="0.2">
      <c r="A132" s="25">
        <v>128</v>
      </c>
      <c r="B132" s="38" t="s">
        <v>326</v>
      </c>
      <c r="C132" s="26" t="s">
        <v>168</v>
      </c>
      <c r="D132" s="25">
        <v>4</v>
      </c>
      <c r="E132" s="27">
        <f t="shared" si="197"/>
        <v>1</v>
      </c>
      <c r="F132" s="47" t="s">
        <v>71</v>
      </c>
      <c r="G132" s="27">
        <f t="shared" si="197"/>
        <v>1</v>
      </c>
      <c r="H132" s="47" t="s">
        <v>71</v>
      </c>
      <c r="I132" s="27">
        <f t="shared" si="197"/>
        <v>1</v>
      </c>
      <c r="J132" s="47" t="s">
        <v>38</v>
      </c>
      <c r="K132" s="27">
        <f t="shared" ref="K132" si="461">IF(MID(TRIM(L132),1,2)="no",0,1)</f>
        <v>1</v>
      </c>
      <c r="L132" s="47" t="s">
        <v>71</v>
      </c>
      <c r="M132" s="27">
        <f t="shared" si="198"/>
        <v>1</v>
      </c>
      <c r="N132" s="47" t="s">
        <v>71</v>
      </c>
      <c r="O132" s="27">
        <f t="shared" si="199"/>
        <v>1</v>
      </c>
      <c r="P132" s="47" t="s">
        <v>71</v>
      </c>
      <c r="Q132" s="27">
        <f t="shared" si="200"/>
        <v>1</v>
      </c>
      <c r="R132" s="47" t="s">
        <v>38</v>
      </c>
      <c r="S132" s="27">
        <f t="shared" si="201"/>
        <v>1</v>
      </c>
      <c r="T132" s="47" t="s">
        <v>38</v>
      </c>
      <c r="U132" s="27">
        <f t="shared" si="202"/>
        <v>1</v>
      </c>
      <c r="V132" s="47" t="s">
        <v>38</v>
      </c>
      <c r="W132" s="27">
        <f t="shared" si="203"/>
        <v>1</v>
      </c>
      <c r="X132" s="47" t="s">
        <v>38</v>
      </c>
      <c r="Y132" s="27">
        <f t="shared" si="204"/>
        <v>1</v>
      </c>
      <c r="Z132" s="47" t="s">
        <v>38</v>
      </c>
      <c r="AA132" s="37"/>
      <c r="AB132" s="51"/>
      <c r="AC132" s="37"/>
      <c r="AD132" s="51"/>
      <c r="AE132" s="27">
        <f t="shared" si="454"/>
        <v>11</v>
      </c>
      <c r="AF132" s="29">
        <f t="shared" si="455"/>
        <v>1</v>
      </c>
      <c r="AG132" s="37"/>
      <c r="AH132" s="51"/>
      <c r="AI132" s="27">
        <f t="shared" si="443"/>
        <v>1</v>
      </c>
      <c r="AJ132" s="28" t="s">
        <v>38</v>
      </c>
      <c r="AK132" s="27">
        <f t="shared" si="456"/>
        <v>1</v>
      </c>
      <c r="AL132" s="29">
        <f t="shared" si="457"/>
        <v>1</v>
      </c>
      <c r="AM132" s="19">
        <f t="shared" si="288"/>
        <v>1</v>
      </c>
      <c r="AN132" s="47" t="s">
        <v>38</v>
      </c>
      <c r="AO132" s="19">
        <f t="shared" si="288"/>
        <v>1</v>
      </c>
      <c r="AP132" s="47" t="s">
        <v>38</v>
      </c>
      <c r="AQ132" s="19">
        <f t="shared" ref="AQ132" si="462">IF(MID(TRIM(AR132),1,2)="no",0,1)</f>
        <v>1</v>
      </c>
      <c r="AR132" s="47" t="s">
        <v>38</v>
      </c>
      <c r="AS132" s="19">
        <f t="shared" ref="AS132" si="463">IF(MID(TRIM(AT132),1,2)="no",0,1)</f>
        <v>1</v>
      </c>
      <c r="AT132" s="47" t="s">
        <v>38</v>
      </c>
      <c r="AU132" s="19">
        <f t="shared" ref="AU132" si="464">IF(MID(TRIM(AV132),1,2)="no",0,1)</f>
        <v>1</v>
      </c>
      <c r="AV132" s="47" t="s">
        <v>38</v>
      </c>
      <c r="AW132" s="30">
        <f t="shared" si="319"/>
        <v>5</v>
      </c>
      <c r="AX132" s="29">
        <f t="shared" si="320"/>
        <v>1</v>
      </c>
      <c r="AY132" s="29">
        <f t="shared" si="221"/>
        <v>1</v>
      </c>
    </row>
    <row r="133" spans="1:51" ht="30" x14ac:dyDescent="0.2">
      <c r="A133" s="25">
        <v>129</v>
      </c>
      <c r="B133" s="38" t="s">
        <v>326</v>
      </c>
      <c r="C133" s="26" t="s">
        <v>169</v>
      </c>
      <c r="D133" s="25">
        <v>4</v>
      </c>
      <c r="E133" s="27">
        <f t="shared" ref="E133:K196" si="465">IF(MID(TRIM(F133),1,2)="no",0,1)</f>
        <v>1</v>
      </c>
      <c r="F133" s="47" t="s">
        <v>71</v>
      </c>
      <c r="G133" s="27">
        <f t="shared" si="465"/>
        <v>1</v>
      </c>
      <c r="H133" s="47" t="s">
        <v>71</v>
      </c>
      <c r="I133" s="27">
        <f t="shared" si="465"/>
        <v>1</v>
      </c>
      <c r="J133" s="47" t="s">
        <v>38</v>
      </c>
      <c r="K133" s="27">
        <f t="shared" si="465"/>
        <v>1</v>
      </c>
      <c r="L133" s="47" t="s">
        <v>71</v>
      </c>
      <c r="M133" s="27">
        <f t="shared" ref="M133:M196" si="466">IF(MID(TRIM(N133),1,2)="no",0,1)</f>
        <v>1</v>
      </c>
      <c r="N133" s="47" t="s">
        <v>71</v>
      </c>
      <c r="O133" s="27">
        <f t="shared" ref="O133:O196" si="467">IF(MID(TRIM(P133),1,2)="no",0,1)</f>
        <v>1</v>
      </c>
      <c r="P133" s="47" t="s">
        <v>38</v>
      </c>
      <c r="Q133" s="27">
        <f t="shared" ref="Q133:Q196" si="468">IF(MID(TRIM(R133),1,2)="no",0,1)</f>
        <v>1</v>
      </c>
      <c r="R133" s="47" t="s">
        <v>38</v>
      </c>
      <c r="S133" s="27">
        <f t="shared" ref="S133:S196" si="469">IF(MID(TRIM(T133),1,2)="no",0,1)</f>
        <v>1</v>
      </c>
      <c r="T133" s="47" t="s">
        <v>38</v>
      </c>
      <c r="U133" s="27">
        <f t="shared" ref="U133:U196" si="470">IF(MID(TRIM(V133),1,2)="no",0,1)</f>
        <v>1</v>
      </c>
      <c r="V133" s="47" t="s">
        <v>38</v>
      </c>
      <c r="W133" s="27">
        <f t="shared" ref="W133:W196" si="471">IF(MID(TRIM(X133),1,2)="no",0,1)</f>
        <v>1</v>
      </c>
      <c r="X133" s="47" t="s">
        <v>38</v>
      </c>
      <c r="Y133" s="27">
        <f t="shared" ref="Y133:Y196" si="472">IF(MID(TRIM(Z133),1,2)="no",0,1)</f>
        <v>1</v>
      </c>
      <c r="Z133" s="47" t="s">
        <v>38</v>
      </c>
      <c r="AA133" s="37"/>
      <c r="AB133" s="51"/>
      <c r="AC133" s="37"/>
      <c r="AD133" s="51"/>
      <c r="AE133" s="27">
        <f t="shared" si="454"/>
        <v>11</v>
      </c>
      <c r="AF133" s="29">
        <f t="shared" si="455"/>
        <v>1</v>
      </c>
      <c r="AG133" s="37"/>
      <c r="AH133" s="51"/>
      <c r="AI133" s="27">
        <f t="shared" si="443"/>
        <v>1</v>
      </c>
      <c r="AJ133" s="28" t="s">
        <v>38</v>
      </c>
      <c r="AK133" s="27">
        <f t="shared" si="456"/>
        <v>1</v>
      </c>
      <c r="AL133" s="29">
        <f t="shared" si="457"/>
        <v>1</v>
      </c>
      <c r="AM133" s="19">
        <f t="shared" si="288"/>
        <v>1</v>
      </c>
      <c r="AN133" s="47" t="s">
        <v>38</v>
      </c>
      <c r="AO133" s="19">
        <f t="shared" si="288"/>
        <v>1</v>
      </c>
      <c r="AP133" s="47" t="s">
        <v>38</v>
      </c>
      <c r="AQ133" s="19">
        <f t="shared" ref="AQ133" si="473">IF(MID(TRIM(AR133),1,2)="no",0,1)</f>
        <v>1</v>
      </c>
      <c r="AR133" s="47" t="s">
        <v>38</v>
      </c>
      <c r="AS133" s="19">
        <f t="shared" ref="AS133" si="474">IF(MID(TRIM(AT133),1,2)="no",0,1)</f>
        <v>1</v>
      </c>
      <c r="AT133" s="47" t="s">
        <v>38</v>
      </c>
      <c r="AU133" s="19">
        <f t="shared" ref="AU133" si="475">IF(MID(TRIM(AV133),1,2)="no",0,1)</f>
        <v>1</v>
      </c>
      <c r="AV133" s="47" t="s">
        <v>38</v>
      </c>
      <c r="AW133" s="30">
        <f t="shared" si="319"/>
        <v>5</v>
      </c>
      <c r="AX133" s="29">
        <f t="shared" si="320"/>
        <v>1</v>
      </c>
      <c r="AY133" s="29">
        <f t="shared" si="221"/>
        <v>1</v>
      </c>
    </row>
    <row r="134" spans="1:51" ht="30" x14ac:dyDescent="0.2">
      <c r="A134" s="25">
        <v>130</v>
      </c>
      <c r="B134" s="38" t="s">
        <v>326</v>
      </c>
      <c r="C134" s="26" t="s">
        <v>170</v>
      </c>
      <c r="D134" s="25">
        <v>4</v>
      </c>
      <c r="E134" s="27">
        <f t="shared" si="465"/>
        <v>1</v>
      </c>
      <c r="F134" s="47" t="s">
        <v>71</v>
      </c>
      <c r="G134" s="27">
        <f t="shared" si="465"/>
        <v>1</v>
      </c>
      <c r="H134" s="47" t="s">
        <v>71</v>
      </c>
      <c r="I134" s="27">
        <f t="shared" si="465"/>
        <v>1</v>
      </c>
      <c r="J134" s="47" t="s">
        <v>38</v>
      </c>
      <c r="K134" s="27">
        <f t="shared" si="465"/>
        <v>1</v>
      </c>
      <c r="L134" s="47" t="s">
        <v>71</v>
      </c>
      <c r="M134" s="27">
        <f t="shared" si="466"/>
        <v>1</v>
      </c>
      <c r="N134" s="47" t="s">
        <v>71</v>
      </c>
      <c r="O134" s="27">
        <f t="shared" si="467"/>
        <v>1</v>
      </c>
      <c r="P134" s="47" t="s">
        <v>71</v>
      </c>
      <c r="Q134" s="27">
        <f t="shared" si="468"/>
        <v>1</v>
      </c>
      <c r="R134" s="47" t="s">
        <v>38</v>
      </c>
      <c r="S134" s="27">
        <f t="shared" si="469"/>
        <v>1</v>
      </c>
      <c r="T134" s="47" t="s">
        <v>38</v>
      </c>
      <c r="U134" s="27">
        <f t="shared" si="470"/>
        <v>1</v>
      </c>
      <c r="V134" s="47" t="s">
        <v>38</v>
      </c>
      <c r="W134" s="27">
        <f t="shared" si="471"/>
        <v>1</v>
      </c>
      <c r="X134" s="47" t="s">
        <v>38</v>
      </c>
      <c r="Y134" s="27">
        <f t="shared" si="472"/>
        <v>1</v>
      </c>
      <c r="Z134" s="47" t="s">
        <v>38</v>
      </c>
      <c r="AA134" s="37"/>
      <c r="AB134" s="51"/>
      <c r="AC134" s="37"/>
      <c r="AD134" s="51"/>
      <c r="AE134" s="27">
        <f t="shared" si="454"/>
        <v>11</v>
      </c>
      <c r="AF134" s="29">
        <f t="shared" si="455"/>
        <v>1</v>
      </c>
      <c r="AG134" s="37"/>
      <c r="AH134" s="51"/>
      <c r="AI134" s="27">
        <f t="shared" si="443"/>
        <v>1</v>
      </c>
      <c r="AJ134" s="28" t="s">
        <v>38</v>
      </c>
      <c r="AK134" s="27">
        <f t="shared" si="456"/>
        <v>1</v>
      </c>
      <c r="AL134" s="29">
        <f t="shared" si="457"/>
        <v>1</v>
      </c>
      <c r="AM134" s="19">
        <f t="shared" si="288"/>
        <v>1</v>
      </c>
      <c r="AN134" s="47" t="s">
        <v>38</v>
      </c>
      <c r="AO134" s="19">
        <f t="shared" si="288"/>
        <v>1</v>
      </c>
      <c r="AP134" s="47" t="s">
        <v>38</v>
      </c>
      <c r="AQ134" s="19">
        <f t="shared" ref="AQ134" si="476">IF(MID(TRIM(AR134),1,2)="no",0,1)</f>
        <v>1</v>
      </c>
      <c r="AR134" s="47" t="s">
        <v>38</v>
      </c>
      <c r="AS134" s="19">
        <f t="shared" ref="AS134" si="477">IF(MID(TRIM(AT134),1,2)="no",0,1)</f>
        <v>1</v>
      </c>
      <c r="AT134" s="47" t="s">
        <v>38</v>
      </c>
      <c r="AU134" s="19">
        <f t="shared" ref="AU134" si="478">IF(MID(TRIM(AV134),1,2)="no",0,1)</f>
        <v>1</v>
      </c>
      <c r="AV134" s="47" t="s">
        <v>38</v>
      </c>
      <c r="AW134" s="30">
        <f t="shared" si="319"/>
        <v>5</v>
      </c>
      <c r="AX134" s="29">
        <f t="shared" si="320"/>
        <v>1</v>
      </c>
      <c r="AY134" s="29">
        <f t="shared" si="221"/>
        <v>1</v>
      </c>
    </row>
    <row r="135" spans="1:51" ht="30" x14ac:dyDescent="0.2">
      <c r="A135" s="25">
        <v>131</v>
      </c>
      <c r="B135" s="38" t="s">
        <v>326</v>
      </c>
      <c r="C135" s="32" t="s">
        <v>171</v>
      </c>
      <c r="D135" s="31">
        <v>1</v>
      </c>
      <c r="E135" s="27">
        <f t="shared" si="465"/>
        <v>1</v>
      </c>
      <c r="F135" s="47" t="s">
        <v>71</v>
      </c>
      <c r="G135" s="27">
        <f t="shared" si="465"/>
        <v>1</v>
      </c>
      <c r="H135" s="47" t="s">
        <v>71</v>
      </c>
      <c r="I135" s="27">
        <f t="shared" si="465"/>
        <v>1</v>
      </c>
      <c r="J135" s="47" t="s">
        <v>38</v>
      </c>
      <c r="K135" s="27">
        <f t="shared" si="465"/>
        <v>1</v>
      </c>
      <c r="L135" s="47" t="s">
        <v>71</v>
      </c>
      <c r="M135" s="27">
        <f t="shared" si="466"/>
        <v>1</v>
      </c>
      <c r="N135" s="47" t="s">
        <v>71</v>
      </c>
      <c r="O135" s="27">
        <f t="shared" si="467"/>
        <v>1</v>
      </c>
      <c r="P135" s="47" t="s">
        <v>71</v>
      </c>
      <c r="Q135" s="27">
        <f t="shared" si="468"/>
        <v>1</v>
      </c>
      <c r="R135" s="47" t="s">
        <v>38</v>
      </c>
      <c r="S135" s="27">
        <f t="shared" si="469"/>
        <v>1</v>
      </c>
      <c r="T135" s="47" t="s">
        <v>38</v>
      </c>
      <c r="U135" s="27">
        <f t="shared" si="470"/>
        <v>1</v>
      </c>
      <c r="V135" s="47" t="s">
        <v>38</v>
      </c>
      <c r="W135" s="27">
        <f t="shared" si="471"/>
        <v>1</v>
      </c>
      <c r="X135" s="47" t="s">
        <v>38</v>
      </c>
      <c r="Y135" s="27">
        <f t="shared" si="472"/>
        <v>1</v>
      </c>
      <c r="Z135" s="47" t="s">
        <v>38</v>
      </c>
      <c r="AA135" s="27">
        <f t="shared" ref="AA135:AA196" si="479">IF(MID(TRIM(AB135),1,2)="no",0,1)</f>
        <v>1</v>
      </c>
      <c r="AB135" s="47" t="s">
        <v>38</v>
      </c>
      <c r="AC135" s="27">
        <f t="shared" ref="AC135:AC196" si="480">IF(MID(TRIM(AD135),1,2)="no",0,1)</f>
        <v>1</v>
      </c>
      <c r="AD135" s="47" t="s">
        <v>38</v>
      </c>
      <c r="AE135" s="27">
        <f t="shared" ref="AE135" si="481">E135+G135+I135+K135+M135+O135+Q135+S135+U135+W135+Y135+AA135+AC135</f>
        <v>13</v>
      </c>
      <c r="AF135" s="29">
        <f>AE135/13</f>
        <v>1</v>
      </c>
      <c r="AG135" s="33">
        <f t="shared" ref="AG135" si="482">IF(MID(TRIM(AH135),1,2)="no",0,1)</f>
        <v>1</v>
      </c>
      <c r="AH135" s="52" t="s">
        <v>38</v>
      </c>
      <c r="AI135" s="33">
        <f t="shared" si="443"/>
        <v>1</v>
      </c>
      <c r="AJ135" s="47" t="s">
        <v>38</v>
      </c>
      <c r="AK135" s="33">
        <f t="shared" ref="AK135" si="483">+AG135+AI135</f>
        <v>2</v>
      </c>
      <c r="AL135" s="29">
        <f t="shared" ref="AL135" si="484">AK135/2</f>
        <v>1</v>
      </c>
      <c r="AM135" s="19">
        <f t="shared" si="288"/>
        <v>1</v>
      </c>
      <c r="AN135" s="47" t="s">
        <v>38</v>
      </c>
      <c r="AO135" s="19">
        <f t="shared" si="288"/>
        <v>1</v>
      </c>
      <c r="AP135" s="47" t="s">
        <v>38</v>
      </c>
      <c r="AQ135" s="19">
        <f t="shared" ref="AQ135" si="485">IF(MID(TRIM(AR135),1,2)="no",0,1)</f>
        <v>1</v>
      </c>
      <c r="AR135" s="47" t="s">
        <v>38</v>
      </c>
      <c r="AS135" s="19">
        <f t="shared" ref="AS135" si="486">IF(MID(TRIM(AT135),1,2)="no",0,1)</f>
        <v>1</v>
      </c>
      <c r="AT135" s="47" t="s">
        <v>38</v>
      </c>
      <c r="AU135" s="19">
        <f t="shared" ref="AU135" si="487">IF(MID(TRIM(AV135),1,2)="no",0,1)</f>
        <v>1</v>
      </c>
      <c r="AV135" s="47" t="s">
        <v>38</v>
      </c>
      <c r="AW135" s="36">
        <f t="shared" si="319"/>
        <v>5</v>
      </c>
      <c r="AX135" s="29">
        <f t="shared" si="320"/>
        <v>1</v>
      </c>
      <c r="AY135" s="29">
        <f>SUM(AF135+AL135+AX135)/3</f>
        <v>1</v>
      </c>
    </row>
    <row r="136" spans="1:51" ht="30" x14ac:dyDescent="0.2">
      <c r="A136" s="25">
        <v>132</v>
      </c>
      <c r="B136" s="38" t="s">
        <v>326</v>
      </c>
      <c r="C136" s="26" t="s">
        <v>172</v>
      </c>
      <c r="D136" s="25">
        <v>4</v>
      </c>
      <c r="E136" s="27">
        <f t="shared" si="465"/>
        <v>1</v>
      </c>
      <c r="F136" s="47" t="s">
        <v>71</v>
      </c>
      <c r="G136" s="27">
        <f t="shared" si="465"/>
        <v>1</v>
      </c>
      <c r="H136" s="47" t="s">
        <v>71</v>
      </c>
      <c r="I136" s="27">
        <f t="shared" si="465"/>
        <v>1</v>
      </c>
      <c r="J136" s="47" t="s">
        <v>38</v>
      </c>
      <c r="K136" s="27">
        <f t="shared" si="465"/>
        <v>1</v>
      </c>
      <c r="L136" s="47" t="s">
        <v>71</v>
      </c>
      <c r="M136" s="27">
        <f t="shared" si="466"/>
        <v>1</v>
      </c>
      <c r="N136" s="47" t="s">
        <v>71</v>
      </c>
      <c r="O136" s="27">
        <f t="shared" si="467"/>
        <v>1</v>
      </c>
      <c r="P136" s="47" t="s">
        <v>71</v>
      </c>
      <c r="Q136" s="27">
        <f t="shared" si="468"/>
        <v>1</v>
      </c>
      <c r="R136" s="47" t="s">
        <v>38</v>
      </c>
      <c r="S136" s="27">
        <f t="shared" si="469"/>
        <v>1</v>
      </c>
      <c r="T136" s="47" t="s">
        <v>38</v>
      </c>
      <c r="U136" s="27">
        <f t="shared" si="470"/>
        <v>1</v>
      </c>
      <c r="V136" s="47" t="s">
        <v>38</v>
      </c>
      <c r="W136" s="27">
        <f t="shared" si="471"/>
        <v>1</v>
      </c>
      <c r="X136" s="47" t="s">
        <v>38</v>
      </c>
      <c r="Y136" s="27">
        <f t="shared" si="472"/>
        <v>1</v>
      </c>
      <c r="Z136" s="47" t="s">
        <v>38</v>
      </c>
      <c r="AA136" s="37"/>
      <c r="AB136" s="51"/>
      <c r="AC136" s="37"/>
      <c r="AD136" s="51"/>
      <c r="AE136" s="27">
        <f t="shared" ref="AE136:AE140" si="488">E136+G136+I136+K136+M136+O136+Q136+S136+U136+W136+Y136</f>
        <v>11</v>
      </c>
      <c r="AF136" s="29">
        <f t="shared" ref="AF136:AF140" si="489">AE136/11</f>
        <v>1</v>
      </c>
      <c r="AG136" s="37"/>
      <c r="AH136" s="51"/>
      <c r="AI136" s="27">
        <f t="shared" si="443"/>
        <v>1</v>
      </c>
      <c r="AJ136" s="28" t="s">
        <v>38</v>
      </c>
      <c r="AK136" s="27">
        <f t="shared" ref="AK136:AK140" si="490">+AI136</f>
        <v>1</v>
      </c>
      <c r="AL136" s="29">
        <f t="shared" ref="AL136:AL140" si="491">AK136/1</f>
        <v>1</v>
      </c>
      <c r="AM136" s="19">
        <f t="shared" si="288"/>
        <v>1</v>
      </c>
      <c r="AN136" s="47" t="s">
        <v>38</v>
      </c>
      <c r="AO136" s="19">
        <f t="shared" si="288"/>
        <v>1</v>
      </c>
      <c r="AP136" s="47" t="s">
        <v>38</v>
      </c>
      <c r="AQ136" s="19">
        <f t="shared" ref="AQ136" si="492">IF(MID(TRIM(AR136),1,2)="no",0,1)</f>
        <v>1</v>
      </c>
      <c r="AR136" s="47" t="s">
        <v>38</v>
      </c>
      <c r="AS136" s="19">
        <f t="shared" ref="AS136" si="493">IF(MID(TRIM(AT136),1,2)="no",0,1)</f>
        <v>1</v>
      </c>
      <c r="AT136" s="47" t="s">
        <v>38</v>
      </c>
      <c r="AU136" s="19">
        <f t="shared" ref="AU136" si="494">IF(MID(TRIM(AV136),1,2)="no",0,1)</f>
        <v>1</v>
      </c>
      <c r="AV136" s="47" t="s">
        <v>38</v>
      </c>
      <c r="AW136" s="30">
        <f t="shared" si="319"/>
        <v>5</v>
      </c>
      <c r="AX136" s="29">
        <f t="shared" si="320"/>
        <v>1</v>
      </c>
      <c r="AY136" s="29">
        <f t="shared" ref="AY136:AY199" si="495">SUM(AF136+AL136+AX136)/3</f>
        <v>1</v>
      </c>
    </row>
    <row r="137" spans="1:51" ht="45" x14ac:dyDescent="0.2">
      <c r="A137" s="25">
        <v>133</v>
      </c>
      <c r="B137" s="38" t="s">
        <v>326</v>
      </c>
      <c r="C137" s="32" t="s">
        <v>173</v>
      </c>
      <c r="D137" s="31">
        <v>4</v>
      </c>
      <c r="E137" s="27">
        <f t="shared" si="465"/>
        <v>1</v>
      </c>
      <c r="F137" s="47" t="s">
        <v>71</v>
      </c>
      <c r="G137" s="27">
        <f t="shared" si="465"/>
        <v>1</v>
      </c>
      <c r="H137" s="47" t="s">
        <v>71</v>
      </c>
      <c r="I137" s="27">
        <f t="shared" si="465"/>
        <v>1</v>
      </c>
      <c r="J137" s="47" t="s">
        <v>38</v>
      </c>
      <c r="K137" s="27">
        <f t="shared" si="465"/>
        <v>1</v>
      </c>
      <c r="L137" s="47" t="s">
        <v>71</v>
      </c>
      <c r="M137" s="27">
        <f t="shared" si="466"/>
        <v>1</v>
      </c>
      <c r="N137" s="47" t="s">
        <v>71</v>
      </c>
      <c r="O137" s="27">
        <f t="shared" si="467"/>
        <v>1</v>
      </c>
      <c r="P137" s="47" t="s">
        <v>71</v>
      </c>
      <c r="Q137" s="27">
        <f t="shared" si="468"/>
        <v>0</v>
      </c>
      <c r="R137" s="47" t="s">
        <v>39</v>
      </c>
      <c r="S137" s="27">
        <f t="shared" si="469"/>
        <v>0</v>
      </c>
      <c r="T137" s="47" t="s">
        <v>39</v>
      </c>
      <c r="U137" s="27">
        <f t="shared" si="470"/>
        <v>1</v>
      </c>
      <c r="V137" s="47" t="s">
        <v>38</v>
      </c>
      <c r="W137" s="27">
        <f t="shared" si="471"/>
        <v>1</v>
      </c>
      <c r="X137" s="47" t="s">
        <v>38</v>
      </c>
      <c r="Y137" s="27">
        <f t="shared" si="472"/>
        <v>1</v>
      </c>
      <c r="Z137" s="47" t="s">
        <v>38</v>
      </c>
      <c r="AA137" s="37"/>
      <c r="AB137" s="53"/>
      <c r="AC137" s="37"/>
      <c r="AD137" s="53"/>
      <c r="AE137" s="27">
        <f t="shared" si="488"/>
        <v>9</v>
      </c>
      <c r="AF137" s="29">
        <f t="shared" si="489"/>
        <v>0.81818181818181823</v>
      </c>
      <c r="AG137" s="45"/>
      <c r="AH137" s="53"/>
      <c r="AI137" s="27">
        <f t="shared" si="443"/>
        <v>1</v>
      </c>
      <c r="AJ137" s="28" t="s">
        <v>38</v>
      </c>
      <c r="AK137" s="27">
        <f t="shared" si="490"/>
        <v>1</v>
      </c>
      <c r="AL137" s="29">
        <f t="shared" si="491"/>
        <v>1</v>
      </c>
      <c r="AM137" s="19">
        <f t="shared" si="288"/>
        <v>1</v>
      </c>
      <c r="AN137" s="47" t="s">
        <v>38</v>
      </c>
      <c r="AO137" s="19">
        <f t="shared" si="288"/>
        <v>1</v>
      </c>
      <c r="AP137" s="47" t="s">
        <v>38</v>
      </c>
      <c r="AQ137" s="19">
        <f t="shared" ref="AQ137" si="496">IF(MID(TRIM(AR137),1,2)="no",0,1)</f>
        <v>1</v>
      </c>
      <c r="AR137" s="47" t="s">
        <v>38</v>
      </c>
      <c r="AS137" s="19">
        <f t="shared" ref="AS137" si="497">IF(MID(TRIM(AT137),1,2)="no",0,1)</f>
        <v>1</v>
      </c>
      <c r="AT137" s="47" t="s">
        <v>38</v>
      </c>
      <c r="AU137" s="19">
        <f t="shared" ref="AU137" si="498">IF(MID(TRIM(AV137),1,2)="no",0,1)</f>
        <v>1</v>
      </c>
      <c r="AV137" s="47" t="s">
        <v>38</v>
      </c>
      <c r="AW137" s="36">
        <f t="shared" si="319"/>
        <v>5</v>
      </c>
      <c r="AX137" s="29">
        <f t="shared" si="320"/>
        <v>1</v>
      </c>
      <c r="AY137" s="29">
        <f t="shared" si="495"/>
        <v>0.93939393939393945</v>
      </c>
    </row>
    <row r="138" spans="1:51" ht="30" x14ac:dyDescent="0.2">
      <c r="A138" s="25">
        <v>134</v>
      </c>
      <c r="B138" s="38" t="s">
        <v>326</v>
      </c>
      <c r="C138" s="26" t="s">
        <v>174</v>
      </c>
      <c r="D138" s="25">
        <v>4</v>
      </c>
      <c r="E138" s="27">
        <f t="shared" si="465"/>
        <v>1</v>
      </c>
      <c r="F138" s="47" t="s">
        <v>71</v>
      </c>
      <c r="G138" s="27">
        <f t="shared" si="465"/>
        <v>1</v>
      </c>
      <c r="H138" s="47" t="s">
        <v>71</v>
      </c>
      <c r="I138" s="27">
        <f t="shared" si="465"/>
        <v>1</v>
      </c>
      <c r="J138" s="47" t="s">
        <v>38</v>
      </c>
      <c r="K138" s="27">
        <f t="shared" si="465"/>
        <v>1</v>
      </c>
      <c r="L138" s="47" t="s">
        <v>71</v>
      </c>
      <c r="M138" s="27">
        <f t="shared" si="466"/>
        <v>1</v>
      </c>
      <c r="N138" s="47" t="s">
        <v>71</v>
      </c>
      <c r="O138" s="27">
        <f t="shared" si="467"/>
        <v>1</v>
      </c>
      <c r="P138" s="47" t="s">
        <v>71</v>
      </c>
      <c r="Q138" s="27">
        <f t="shared" si="468"/>
        <v>1</v>
      </c>
      <c r="R138" s="47" t="s">
        <v>38</v>
      </c>
      <c r="S138" s="27">
        <f t="shared" si="469"/>
        <v>1</v>
      </c>
      <c r="T138" s="47" t="s">
        <v>38</v>
      </c>
      <c r="U138" s="27">
        <f t="shared" si="470"/>
        <v>1</v>
      </c>
      <c r="V138" s="47" t="s">
        <v>38</v>
      </c>
      <c r="W138" s="27">
        <f t="shared" si="471"/>
        <v>1</v>
      </c>
      <c r="X138" s="47" t="s">
        <v>38</v>
      </c>
      <c r="Y138" s="27">
        <f t="shared" si="472"/>
        <v>1</v>
      </c>
      <c r="Z138" s="47" t="s">
        <v>38</v>
      </c>
      <c r="AA138" s="37"/>
      <c r="AB138" s="51"/>
      <c r="AC138" s="37"/>
      <c r="AD138" s="51"/>
      <c r="AE138" s="27">
        <f t="shared" si="488"/>
        <v>11</v>
      </c>
      <c r="AF138" s="29">
        <f t="shared" si="489"/>
        <v>1</v>
      </c>
      <c r="AG138" s="37"/>
      <c r="AH138" s="51"/>
      <c r="AI138" s="27">
        <f t="shared" si="443"/>
        <v>1</v>
      </c>
      <c r="AJ138" s="28" t="s">
        <v>38</v>
      </c>
      <c r="AK138" s="27">
        <f t="shared" si="490"/>
        <v>1</v>
      </c>
      <c r="AL138" s="29">
        <f t="shared" si="491"/>
        <v>1</v>
      </c>
      <c r="AM138" s="19">
        <f t="shared" si="288"/>
        <v>1</v>
      </c>
      <c r="AN138" s="47" t="s">
        <v>38</v>
      </c>
      <c r="AO138" s="19">
        <f t="shared" si="288"/>
        <v>1</v>
      </c>
      <c r="AP138" s="47" t="s">
        <v>38</v>
      </c>
      <c r="AQ138" s="19">
        <f t="shared" ref="AQ138" si="499">IF(MID(TRIM(AR138),1,2)="no",0,1)</f>
        <v>1</v>
      </c>
      <c r="AR138" s="47" t="s">
        <v>38</v>
      </c>
      <c r="AS138" s="19">
        <f t="shared" ref="AS138" si="500">IF(MID(TRIM(AT138),1,2)="no",0,1)</f>
        <v>1</v>
      </c>
      <c r="AT138" s="47" t="s">
        <v>38</v>
      </c>
      <c r="AU138" s="19">
        <f t="shared" ref="AU138" si="501">IF(MID(TRIM(AV138),1,2)="no",0,1)</f>
        <v>1</v>
      </c>
      <c r="AV138" s="47" t="s">
        <v>38</v>
      </c>
      <c r="AW138" s="30">
        <f t="shared" si="319"/>
        <v>5</v>
      </c>
      <c r="AX138" s="29">
        <f t="shared" si="320"/>
        <v>1</v>
      </c>
      <c r="AY138" s="29">
        <f t="shared" si="495"/>
        <v>1</v>
      </c>
    </row>
    <row r="139" spans="1:51" ht="45" x14ac:dyDescent="0.2">
      <c r="A139" s="25">
        <v>135</v>
      </c>
      <c r="B139" s="38" t="s">
        <v>326</v>
      </c>
      <c r="C139" s="26" t="s">
        <v>321</v>
      </c>
      <c r="D139" s="25">
        <v>4</v>
      </c>
      <c r="E139" s="27">
        <f t="shared" si="465"/>
        <v>1</v>
      </c>
      <c r="F139" s="47" t="s">
        <v>71</v>
      </c>
      <c r="G139" s="27">
        <f t="shared" si="465"/>
        <v>1</v>
      </c>
      <c r="H139" s="47" t="s">
        <v>71</v>
      </c>
      <c r="I139" s="27">
        <f t="shared" si="465"/>
        <v>1</v>
      </c>
      <c r="J139" s="47" t="s">
        <v>38</v>
      </c>
      <c r="K139" s="27">
        <f t="shared" si="465"/>
        <v>1</v>
      </c>
      <c r="L139" s="47" t="s">
        <v>71</v>
      </c>
      <c r="M139" s="27">
        <f t="shared" si="466"/>
        <v>1</v>
      </c>
      <c r="N139" s="47" t="s">
        <v>71</v>
      </c>
      <c r="O139" s="27">
        <f t="shared" si="467"/>
        <v>1</v>
      </c>
      <c r="P139" s="47" t="s">
        <v>71</v>
      </c>
      <c r="Q139" s="27">
        <f t="shared" si="468"/>
        <v>1</v>
      </c>
      <c r="R139" s="47" t="s">
        <v>38</v>
      </c>
      <c r="S139" s="27">
        <f t="shared" si="469"/>
        <v>1</v>
      </c>
      <c r="T139" s="47" t="s">
        <v>38</v>
      </c>
      <c r="U139" s="27">
        <f t="shared" si="470"/>
        <v>1</v>
      </c>
      <c r="V139" s="47" t="s">
        <v>38</v>
      </c>
      <c r="W139" s="27">
        <f t="shared" si="471"/>
        <v>1</v>
      </c>
      <c r="X139" s="47" t="s">
        <v>38</v>
      </c>
      <c r="Y139" s="27">
        <f t="shared" si="472"/>
        <v>1</v>
      </c>
      <c r="Z139" s="47" t="s">
        <v>38</v>
      </c>
      <c r="AA139" s="37"/>
      <c r="AB139" s="51"/>
      <c r="AC139" s="37"/>
      <c r="AD139" s="51"/>
      <c r="AE139" s="27">
        <f t="shared" si="488"/>
        <v>11</v>
      </c>
      <c r="AF139" s="29">
        <f t="shared" si="489"/>
        <v>1</v>
      </c>
      <c r="AG139" s="37"/>
      <c r="AH139" s="51"/>
      <c r="AI139" s="27">
        <f t="shared" si="443"/>
        <v>1</v>
      </c>
      <c r="AJ139" s="28" t="s">
        <v>38</v>
      </c>
      <c r="AK139" s="27">
        <f t="shared" si="490"/>
        <v>1</v>
      </c>
      <c r="AL139" s="29">
        <f t="shared" si="491"/>
        <v>1</v>
      </c>
      <c r="AM139" s="19">
        <f t="shared" si="288"/>
        <v>1</v>
      </c>
      <c r="AN139" s="47" t="s">
        <v>38</v>
      </c>
      <c r="AO139" s="19">
        <f t="shared" si="288"/>
        <v>1</v>
      </c>
      <c r="AP139" s="47" t="s">
        <v>38</v>
      </c>
      <c r="AQ139" s="19">
        <f t="shared" ref="AQ139" si="502">IF(MID(TRIM(AR139),1,2)="no",0,1)</f>
        <v>1</v>
      </c>
      <c r="AR139" s="47" t="s">
        <v>38</v>
      </c>
      <c r="AS139" s="19">
        <f t="shared" ref="AS139" si="503">IF(MID(TRIM(AT139),1,2)="no",0,1)</f>
        <v>1</v>
      </c>
      <c r="AT139" s="47" t="s">
        <v>38</v>
      </c>
      <c r="AU139" s="19">
        <f t="shared" ref="AU139" si="504">IF(MID(TRIM(AV139),1,2)="no",0,1)</f>
        <v>1</v>
      </c>
      <c r="AV139" s="47" t="s">
        <v>38</v>
      </c>
      <c r="AW139" s="30">
        <f t="shared" si="319"/>
        <v>5</v>
      </c>
      <c r="AX139" s="29">
        <f t="shared" si="320"/>
        <v>1</v>
      </c>
      <c r="AY139" s="29">
        <f t="shared" si="495"/>
        <v>1</v>
      </c>
    </row>
    <row r="140" spans="1:51" ht="30" x14ac:dyDescent="0.2">
      <c r="A140" s="25">
        <v>136</v>
      </c>
      <c r="B140" s="38" t="s">
        <v>327</v>
      </c>
      <c r="C140" s="40" t="s">
        <v>175</v>
      </c>
      <c r="D140" s="3">
        <v>4</v>
      </c>
      <c r="E140" s="27">
        <f t="shared" si="465"/>
        <v>1</v>
      </c>
      <c r="F140" s="47" t="s">
        <v>38</v>
      </c>
      <c r="G140" s="27">
        <f t="shared" si="465"/>
        <v>1</v>
      </c>
      <c r="H140" s="47" t="s">
        <v>38</v>
      </c>
      <c r="I140" s="27">
        <f t="shared" si="465"/>
        <v>1</v>
      </c>
      <c r="J140" s="47" t="s">
        <v>38</v>
      </c>
      <c r="K140" s="27">
        <f t="shared" si="465"/>
        <v>1</v>
      </c>
      <c r="L140" s="47" t="s">
        <v>38</v>
      </c>
      <c r="M140" s="27">
        <f t="shared" si="466"/>
        <v>1</v>
      </c>
      <c r="N140" s="47" t="s">
        <v>38</v>
      </c>
      <c r="O140" s="27">
        <f t="shared" si="467"/>
        <v>1</v>
      </c>
      <c r="P140" s="47" t="s">
        <v>38</v>
      </c>
      <c r="Q140" s="27">
        <f t="shared" si="468"/>
        <v>1</v>
      </c>
      <c r="R140" s="47" t="s">
        <v>38</v>
      </c>
      <c r="S140" s="27">
        <f t="shared" si="469"/>
        <v>1</v>
      </c>
      <c r="T140" s="47" t="s">
        <v>38</v>
      </c>
      <c r="U140" s="27">
        <f t="shared" si="470"/>
        <v>1</v>
      </c>
      <c r="V140" s="47" t="s">
        <v>38</v>
      </c>
      <c r="W140" s="27">
        <f t="shared" si="471"/>
        <v>1</v>
      </c>
      <c r="X140" s="47" t="s">
        <v>38</v>
      </c>
      <c r="Y140" s="27">
        <f t="shared" si="472"/>
        <v>1</v>
      </c>
      <c r="Z140" s="47" t="s">
        <v>38</v>
      </c>
      <c r="AA140" s="37"/>
      <c r="AB140" s="48"/>
      <c r="AC140" s="37"/>
      <c r="AD140" s="48"/>
      <c r="AE140" s="27">
        <f t="shared" si="488"/>
        <v>11</v>
      </c>
      <c r="AF140" s="29">
        <f t="shared" si="489"/>
        <v>1</v>
      </c>
      <c r="AG140" s="5"/>
      <c r="AH140" s="48"/>
      <c r="AI140" s="27">
        <f t="shared" si="443"/>
        <v>1</v>
      </c>
      <c r="AJ140" s="28" t="s">
        <v>38</v>
      </c>
      <c r="AK140" s="27">
        <f t="shared" si="490"/>
        <v>1</v>
      </c>
      <c r="AL140" s="29">
        <f t="shared" si="491"/>
        <v>1</v>
      </c>
      <c r="AM140" s="19">
        <f t="shared" si="288"/>
        <v>1</v>
      </c>
      <c r="AN140" s="47" t="s">
        <v>38</v>
      </c>
      <c r="AO140" s="19">
        <f t="shared" si="288"/>
        <v>1</v>
      </c>
      <c r="AP140" s="47" t="s">
        <v>38</v>
      </c>
      <c r="AQ140" s="19">
        <f t="shared" ref="AQ140" si="505">IF(MID(TRIM(AR140),1,2)="no",0,1)</f>
        <v>1</v>
      </c>
      <c r="AR140" s="47" t="s">
        <v>38</v>
      </c>
      <c r="AS140" s="19">
        <f t="shared" ref="AS140" si="506">IF(MID(TRIM(AT140),1,2)="no",0,1)</f>
        <v>1</v>
      </c>
      <c r="AT140" s="47" t="s">
        <v>38</v>
      </c>
      <c r="AU140" s="19">
        <f t="shared" ref="AU140" si="507">IF(MID(TRIM(AV140),1,2)="no",0,1)</f>
        <v>1</v>
      </c>
      <c r="AV140" s="47" t="s">
        <v>38</v>
      </c>
      <c r="AW140" s="7">
        <f t="shared" si="319"/>
        <v>5</v>
      </c>
      <c r="AX140" s="29">
        <f t="shared" si="320"/>
        <v>1</v>
      </c>
      <c r="AY140" s="29">
        <f t="shared" si="495"/>
        <v>1</v>
      </c>
    </row>
    <row r="141" spans="1:51" ht="30" x14ac:dyDescent="0.2">
      <c r="A141" s="25">
        <v>137</v>
      </c>
      <c r="B141" s="38" t="s">
        <v>327</v>
      </c>
      <c r="C141" s="1" t="s">
        <v>176</v>
      </c>
      <c r="D141" s="2">
        <v>3</v>
      </c>
      <c r="E141" s="27">
        <f t="shared" si="465"/>
        <v>1</v>
      </c>
      <c r="F141" s="47" t="s">
        <v>38</v>
      </c>
      <c r="G141" s="27">
        <f t="shared" si="465"/>
        <v>1</v>
      </c>
      <c r="H141" s="47" t="s">
        <v>38</v>
      </c>
      <c r="I141" s="27">
        <f t="shared" si="465"/>
        <v>1</v>
      </c>
      <c r="J141" s="47" t="s">
        <v>38</v>
      </c>
      <c r="K141" s="27">
        <f t="shared" si="465"/>
        <v>1</v>
      </c>
      <c r="L141" s="47" t="s">
        <v>38</v>
      </c>
      <c r="M141" s="27">
        <f t="shared" si="466"/>
        <v>1</v>
      </c>
      <c r="N141" s="47" t="s">
        <v>38</v>
      </c>
      <c r="O141" s="27">
        <f t="shared" si="467"/>
        <v>1</v>
      </c>
      <c r="P141" s="47" t="s">
        <v>38</v>
      </c>
      <c r="Q141" s="27">
        <f t="shared" si="468"/>
        <v>1</v>
      </c>
      <c r="R141" s="47" t="s">
        <v>38</v>
      </c>
      <c r="S141" s="27">
        <f t="shared" si="469"/>
        <v>1</v>
      </c>
      <c r="T141" s="47" t="s">
        <v>38</v>
      </c>
      <c r="U141" s="27">
        <f t="shared" si="470"/>
        <v>1</v>
      </c>
      <c r="V141" s="47" t="s">
        <v>38</v>
      </c>
      <c r="W141" s="27">
        <f t="shared" si="471"/>
        <v>1</v>
      </c>
      <c r="X141" s="47" t="s">
        <v>38</v>
      </c>
      <c r="Y141" s="27">
        <f t="shared" si="472"/>
        <v>1</v>
      </c>
      <c r="Z141" s="47" t="s">
        <v>38</v>
      </c>
      <c r="AA141" s="27">
        <f t="shared" si="479"/>
        <v>1</v>
      </c>
      <c r="AB141" s="52" t="s">
        <v>38</v>
      </c>
      <c r="AC141" s="27">
        <f t="shared" si="480"/>
        <v>1</v>
      </c>
      <c r="AD141" s="52" t="s">
        <v>38</v>
      </c>
      <c r="AE141" s="27">
        <f t="shared" ref="AE141" si="508">E141+G141+I141+K141+M141+O141+Q141+S141+U141+W141+Y141+AA141+AC141</f>
        <v>13</v>
      </c>
      <c r="AF141" s="29">
        <f>AE141/13</f>
        <v>1</v>
      </c>
      <c r="AG141" s="2">
        <f t="shared" ref="AG141:AG145" si="509">IF(MID(TRIM(AH141),1,2)="no",0,1)</f>
        <v>1</v>
      </c>
      <c r="AH141" s="52" t="s">
        <v>38</v>
      </c>
      <c r="AI141" s="2">
        <f t="shared" si="443"/>
        <v>1</v>
      </c>
      <c r="AJ141" s="47" t="s">
        <v>38</v>
      </c>
      <c r="AK141" s="2">
        <f t="shared" ref="AK141:AK145" si="510">+AG141+AI141</f>
        <v>2</v>
      </c>
      <c r="AL141" s="29">
        <f t="shared" ref="AL141" si="511">AK141/2</f>
        <v>1</v>
      </c>
      <c r="AM141" s="19">
        <f t="shared" si="288"/>
        <v>1</v>
      </c>
      <c r="AN141" s="47" t="s">
        <v>38</v>
      </c>
      <c r="AO141" s="19">
        <f t="shared" si="288"/>
        <v>1</v>
      </c>
      <c r="AP141" s="47" t="s">
        <v>38</v>
      </c>
      <c r="AQ141" s="19">
        <f t="shared" ref="AQ141" si="512">IF(MID(TRIM(AR141),1,2)="no",0,1)</f>
        <v>1</v>
      </c>
      <c r="AR141" s="47" t="s">
        <v>38</v>
      </c>
      <c r="AS141" s="19">
        <f t="shared" ref="AS141" si="513">IF(MID(TRIM(AT141),1,2)="no",0,1)</f>
        <v>1</v>
      </c>
      <c r="AT141" s="47" t="s">
        <v>38</v>
      </c>
      <c r="AU141" s="19">
        <f t="shared" ref="AU141" si="514">IF(MID(TRIM(AV141),1,2)="no",0,1)</f>
        <v>1</v>
      </c>
      <c r="AV141" s="47" t="s">
        <v>38</v>
      </c>
      <c r="AW141" s="10">
        <f t="shared" si="319"/>
        <v>5</v>
      </c>
      <c r="AX141" s="29">
        <f t="shared" si="320"/>
        <v>1</v>
      </c>
      <c r="AY141" s="29">
        <f>SUM(AF141+AL141+AX141)/3</f>
        <v>1</v>
      </c>
    </row>
    <row r="142" spans="1:51" ht="30" x14ac:dyDescent="0.2">
      <c r="A142" s="25">
        <v>138</v>
      </c>
      <c r="B142" s="38" t="s">
        <v>327</v>
      </c>
      <c r="C142" s="40" t="s">
        <v>177</v>
      </c>
      <c r="D142" s="3">
        <v>4</v>
      </c>
      <c r="E142" s="27">
        <f t="shared" si="465"/>
        <v>1</v>
      </c>
      <c r="F142" s="47" t="s">
        <v>38</v>
      </c>
      <c r="G142" s="27">
        <f t="shared" si="465"/>
        <v>1</v>
      </c>
      <c r="H142" s="47" t="s">
        <v>38</v>
      </c>
      <c r="I142" s="27">
        <f t="shared" si="465"/>
        <v>1</v>
      </c>
      <c r="J142" s="47" t="s">
        <v>38</v>
      </c>
      <c r="K142" s="27">
        <f t="shared" si="465"/>
        <v>1</v>
      </c>
      <c r="L142" s="47" t="s">
        <v>38</v>
      </c>
      <c r="M142" s="27">
        <f t="shared" si="466"/>
        <v>1</v>
      </c>
      <c r="N142" s="47" t="s">
        <v>38</v>
      </c>
      <c r="O142" s="27">
        <f t="shared" si="467"/>
        <v>1</v>
      </c>
      <c r="P142" s="47" t="s">
        <v>38</v>
      </c>
      <c r="Q142" s="27">
        <f t="shared" si="468"/>
        <v>1</v>
      </c>
      <c r="R142" s="47" t="s">
        <v>38</v>
      </c>
      <c r="S142" s="27">
        <f t="shared" si="469"/>
        <v>1</v>
      </c>
      <c r="T142" s="47" t="s">
        <v>38</v>
      </c>
      <c r="U142" s="27">
        <f t="shared" si="470"/>
        <v>1</v>
      </c>
      <c r="V142" s="47" t="s">
        <v>38</v>
      </c>
      <c r="W142" s="27">
        <f t="shared" si="471"/>
        <v>1</v>
      </c>
      <c r="X142" s="47" t="s">
        <v>38</v>
      </c>
      <c r="Y142" s="27">
        <f t="shared" si="472"/>
        <v>1</v>
      </c>
      <c r="Z142" s="47" t="s">
        <v>38</v>
      </c>
      <c r="AA142" s="37"/>
      <c r="AB142" s="48"/>
      <c r="AC142" s="37"/>
      <c r="AD142" s="48"/>
      <c r="AE142" s="27">
        <f t="shared" ref="AE142:AE144" si="515">E142+G142+I142+K142+M142+O142+Q142+S142+U142+W142+Y142</f>
        <v>11</v>
      </c>
      <c r="AF142" s="29">
        <f t="shared" ref="AF142:AF144" si="516">AE142/11</f>
        <v>1</v>
      </c>
      <c r="AG142" s="5"/>
      <c r="AH142" s="48"/>
      <c r="AI142" s="27">
        <f t="shared" si="443"/>
        <v>1</v>
      </c>
      <c r="AJ142" s="28" t="s">
        <v>38</v>
      </c>
      <c r="AK142" s="27">
        <f t="shared" ref="AK142:AK144" si="517">+AI142</f>
        <v>1</v>
      </c>
      <c r="AL142" s="29">
        <f t="shared" ref="AL142:AL144" si="518">AK142/1</f>
        <v>1</v>
      </c>
      <c r="AM142" s="19">
        <f t="shared" si="288"/>
        <v>1</v>
      </c>
      <c r="AN142" s="47" t="s">
        <v>38</v>
      </c>
      <c r="AO142" s="19">
        <f t="shared" si="288"/>
        <v>1</v>
      </c>
      <c r="AP142" s="47" t="s">
        <v>38</v>
      </c>
      <c r="AQ142" s="19">
        <f t="shared" ref="AQ142" si="519">IF(MID(TRIM(AR142),1,2)="no",0,1)</f>
        <v>1</v>
      </c>
      <c r="AR142" s="47" t="s">
        <v>38</v>
      </c>
      <c r="AS142" s="19">
        <f t="shared" ref="AS142" si="520">IF(MID(TRIM(AT142),1,2)="no",0,1)</f>
        <v>1</v>
      </c>
      <c r="AT142" s="47" t="s">
        <v>38</v>
      </c>
      <c r="AU142" s="19">
        <f t="shared" ref="AU142" si="521">IF(MID(TRIM(AV142),1,2)="no",0,1)</f>
        <v>1</v>
      </c>
      <c r="AV142" s="47" t="s">
        <v>38</v>
      </c>
      <c r="AW142" s="7">
        <f t="shared" si="319"/>
        <v>5</v>
      </c>
      <c r="AX142" s="29">
        <f t="shared" si="320"/>
        <v>1</v>
      </c>
      <c r="AY142" s="29">
        <f t="shared" si="495"/>
        <v>1</v>
      </c>
    </row>
    <row r="143" spans="1:51" ht="30" x14ac:dyDescent="0.2">
      <c r="A143" s="25">
        <v>139</v>
      </c>
      <c r="B143" s="38" t="s">
        <v>327</v>
      </c>
      <c r="C143" s="40" t="s">
        <v>178</v>
      </c>
      <c r="D143" s="3">
        <v>4</v>
      </c>
      <c r="E143" s="27">
        <f t="shared" si="465"/>
        <v>1</v>
      </c>
      <c r="F143" s="47" t="s">
        <v>38</v>
      </c>
      <c r="G143" s="27">
        <f t="shared" si="465"/>
        <v>1</v>
      </c>
      <c r="H143" s="47" t="s">
        <v>38</v>
      </c>
      <c r="I143" s="27">
        <f t="shared" si="465"/>
        <v>1</v>
      </c>
      <c r="J143" s="47" t="s">
        <v>38</v>
      </c>
      <c r="K143" s="27">
        <f t="shared" si="465"/>
        <v>1</v>
      </c>
      <c r="L143" s="47" t="s">
        <v>38</v>
      </c>
      <c r="M143" s="27">
        <f t="shared" si="466"/>
        <v>1</v>
      </c>
      <c r="N143" s="47" t="s">
        <v>38</v>
      </c>
      <c r="O143" s="27">
        <f t="shared" si="467"/>
        <v>1</v>
      </c>
      <c r="P143" s="47" t="s">
        <v>38</v>
      </c>
      <c r="Q143" s="27">
        <f t="shared" si="468"/>
        <v>1</v>
      </c>
      <c r="R143" s="47" t="s">
        <v>38</v>
      </c>
      <c r="S143" s="27">
        <f t="shared" si="469"/>
        <v>1</v>
      </c>
      <c r="T143" s="47" t="s">
        <v>38</v>
      </c>
      <c r="U143" s="27">
        <f t="shared" si="470"/>
        <v>1</v>
      </c>
      <c r="V143" s="47" t="s">
        <v>38</v>
      </c>
      <c r="W143" s="27">
        <f t="shared" si="471"/>
        <v>1</v>
      </c>
      <c r="X143" s="47" t="s">
        <v>38</v>
      </c>
      <c r="Y143" s="27">
        <f t="shared" si="472"/>
        <v>1</v>
      </c>
      <c r="Z143" s="47" t="s">
        <v>38</v>
      </c>
      <c r="AA143" s="37"/>
      <c r="AB143" s="48"/>
      <c r="AC143" s="37"/>
      <c r="AD143" s="48"/>
      <c r="AE143" s="27">
        <f t="shared" si="515"/>
        <v>11</v>
      </c>
      <c r="AF143" s="29">
        <f t="shared" si="516"/>
        <v>1</v>
      </c>
      <c r="AG143" s="5"/>
      <c r="AH143" s="48"/>
      <c r="AI143" s="27">
        <f t="shared" si="443"/>
        <v>1</v>
      </c>
      <c r="AJ143" s="28" t="s">
        <v>38</v>
      </c>
      <c r="AK143" s="27">
        <f t="shared" si="517"/>
        <v>1</v>
      </c>
      <c r="AL143" s="29">
        <f t="shared" si="518"/>
        <v>1</v>
      </c>
      <c r="AM143" s="19">
        <f t="shared" si="288"/>
        <v>1</v>
      </c>
      <c r="AN143" s="47" t="s">
        <v>38</v>
      </c>
      <c r="AO143" s="19">
        <f t="shared" si="288"/>
        <v>1</v>
      </c>
      <c r="AP143" s="47" t="s">
        <v>38</v>
      </c>
      <c r="AQ143" s="19">
        <f t="shared" ref="AQ143" si="522">IF(MID(TRIM(AR143),1,2)="no",0,1)</f>
        <v>1</v>
      </c>
      <c r="AR143" s="47" t="s">
        <v>38</v>
      </c>
      <c r="AS143" s="19">
        <f t="shared" ref="AS143" si="523">IF(MID(TRIM(AT143),1,2)="no",0,1)</f>
        <v>1</v>
      </c>
      <c r="AT143" s="47" t="s">
        <v>38</v>
      </c>
      <c r="AU143" s="19">
        <f t="shared" ref="AU143" si="524">IF(MID(TRIM(AV143),1,2)="no",0,1)</f>
        <v>1</v>
      </c>
      <c r="AV143" s="47" t="s">
        <v>38</v>
      </c>
      <c r="AW143" s="7">
        <f t="shared" si="319"/>
        <v>5</v>
      </c>
      <c r="AX143" s="29">
        <f t="shared" si="320"/>
        <v>1</v>
      </c>
      <c r="AY143" s="29">
        <f t="shared" si="495"/>
        <v>1</v>
      </c>
    </row>
    <row r="144" spans="1:51" ht="30" x14ac:dyDescent="0.2">
      <c r="A144" s="25">
        <v>140</v>
      </c>
      <c r="B144" s="38" t="s">
        <v>327</v>
      </c>
      <c r="C144" s="40" t="s">
        <v>179</v>
      </c>
      <c r="D144" s="3">
        <v>4</v>
      </c>
      <c r="E144" s="27">
        <f t="shared" si="465"/>
        <v>1</v>
      </c>
      <c r="F144" s="47" t="s">
        <v>38</v>
      </c>
      <c r="G144" s="27">
        <f t="shared" si="465"/>
        <v>1</v>
      </c>
      <c r="H144" s="47" t="s">
        <v>38</v>
      </c>
      <c r="I144" s="27">
        <f t="shared" si="465"/>
        <v>1</v>
      </c>
      <c r="J144" s="47" t="s">
        <v>38</v>
      </c>
      <c r="K144" s="27">
        <f t="shared" si="465"/>
        <v>1</v>
      </c>
      <c r="L144" s="47" t="s">
        <v>38</v>
      </c>
      <c r="M144" s="27">
        <f t="shared" si="466"/>
        <v>1</v>
      </c>
      <c r="N144" s="47" t="s">
        <v>38</v>
      </c>
      <c r="O144" s="27">
        <f t="shared" si="467"/>
        <v>1</v>
      </c>
      <c r="P144" s="47" t="s">
        <v>38</v>
      </c>
      <c r="Q144" s="27">
        <f t="shared" si="468"/>
        <v>1</v>
      </c>
      <c r="R144" s="47" t="s">
        <v>38</v>
      </c>
      <c r="S144" s="27">
        <f t="shared" si="469"/>
        <v>1</v>
      </c>
      <c r="T144" s="47" t="s">
        <v>38</v>
      </c>
      <c r="U144" s="27">
        <f t="shared" si="470"/>
        <v>1</v>
      </c>
      <c r="V144" s="47" t="s">
        <v>38</v>
      </c>
      <c r="W144" s="27">
        <f t="shared" si="471"/>
        <v>1</v>
      </c>
      <c r="X144" s="47" t="s">
        <v>38</v>
      </c>
      <c r="Y144" s="27">
        <f t="shared" si="472"/>
        <v>1</v>
      </c>
      <c r="Z144" s="47" t="s">
        <v>38</v>
      </c>
      <c r="AA144" s="37"/>
      <c r="AB144" s="48"/>
      <c r="AC144" s="37"/>
      <c r="AD144" s="48"/>
      <c r="AE144" s="27">
        <f t="shared" si="515"/>
        <v>11</v>
      </c>
      <c r="AF144" s="29">
        <f t="shared" si="516"/>
        <v>1</v>
      </c>
      <c r="AG144" s="5"/>
      <c r="AH144" s="48"/>
      <c r="AI144" s="27">
        <f t="shared" si="443"/>
        <v>1</v>
      </c>
      <c r="AJ144" s="28" t="s">
        <v>38</v>
      </c>
      <c r="AK144" s="27">
        <f t="shared" si="517"/>
        <v>1</v>
      </c>
      <c r="AL144" s="29">
        <f t="shared" si="518"/>
        <v>1</v>
      </c>
      <c r="AM144" s="19">
        <f t="shared" si="288"/>
        <v>1</v>
      </c>
      <c r="AN144" s="47" t="s">
        <v>38</v>
      </c>
      <c r="AO144" s="19">
        <f t="shared" si="288"/>
        <v>1</v>
      </c>
      <c r="AP144" s="47" t="s">
        <v>38</v>
      </c>
      <c r="AQ144" s="19">
        <f t="shared" ref="AQ144" si="525">IF(MID(TRIM(AR144),1,2)="no",0,1)</f>
        <v>1</v>
      </c>
      <c r="AR144" s="47" t="s">
        <v>38</v>
      </c>
      <c r="AS144" s="19">
        <f t="shared" ref="AS144" si="526">IF(MID(TRIM(AT144),1,2)="no",0,1)</f>
        <v>1</v>
      </c>
      <c r="AT144" s="47" t="s">
        <v>38</v>
      </c>
      <c r="AU144" s="19">
        <f t="shared" ref="AU144" si="527">IF(MID(TRIM(AV144),1,2)="no",0,1)</f>
        <v>1</v>
      </c>
      <c r="AV144" s="47" t="s">
        <v>38</v>
      </c>
      <c r="AW144" s="7">
        <f t="shared" si="319"/>
        <v>5</v>
      </c>
      <c r="AX144" s="29">
        <f t="shared" si="320"/>
        <v>1</v>
      </c>
      <c r="AY144" s="29">
        <f t="shared" si="495"/>
        <v>1</v>
      </c>
    </row>
    <row r="145" spans="1:51" ht="30" x14ac:dyDescent="0.2">
      <c r="A145" s="25">
        <v>141</v>
      </c>
      <c r="B145" s="38" t="s">
        <v>327</v>
      </c>
      <c r="C145" s="1" t="s">
        <v>180</v>
      </c>
      <c r="D145" s="2">
        <v>1</v>
      </c>
      <c r="E145" s="27">
        <f t="shared" si="465"/>
        <v>1</v>
      </c>
      <c r="F145" s="47" t="s">
        <v>38</v>
      </c>
      <c r="G145" s="27">
        <f t="shared" si="465"/>
        <v>1</v>
      </c>
      <c r="H145" s="47" t="s">
        <v>38</v>
      </c>
      <c r="I145" s="27">
        <f t="shared" si="465"/>
        <v>1</v>
      </c>
      <c r="J145" s="47" t="s">
        <v>38</v>
      </c>
      <c r="K145" s="27">
        <f t="shared" si="465"/>
        <v>1</v>
      </c>
      <c r="L145" s="47" t="s">
        <v>38</v>
      </c>
      <c r="M145" s="27">
        <f t="shared" si="466"/>
        <v>1</v>
      </c>
      <c r="N145" s="47" t="s">
        <v>38</v>
      </c>
      <c r="O145" s="27">
        <f t="shared" si="467"/>
        <v>1</v>
      </c>
      <c r="P145" s="47" t="s">
        <v>38</v>
      </c>
      <c r="Q145" s="27">
        <f t="shared" si="468"/>
        <v>1</v>
      </c>
      <c r="R145" s="47" t="s">
        <v>38</v>
      </c>
      <c r="S145" s="27">
        <f t="shared" si="469"/>
        <v>1</v>
      </c>
      <c r="T145" s="47" t="s">
        <v>38</v>
      </c>
      <c r="U145" s="27">
        <f t="shared" si="470"/>
        <v>1</v>
      </c>
      <c r="V145" s="47" t="s">
        <v>38</v>
      </c>
      <c r="W145" s="27">
        <f t="shared" si="471"/>
        <v>1</v>
      </c>
      <c r="X145" s="47" t="s">
        <v>38</v>
      </c>
      <c r="Y145" s="27">
        <f t="shared" si="472"/>
        <v>1</v>
      </c>
      <c r="Z145" s="47" t="s">
        <v>38</v>
      </c>
      <c r="AA145" s="27">
        <f t="shared" si="479"/>
        <v>1</v>
      </c>
      <c r="AB145" s="52" t="s">
        <v>38</v>
      </c>
      <c r="AC145" s="27">
        <f t="shared" si="480"/>
        <v>1</v>
      </c>
      <c r="AD145" s="52" t="s">
        <v>38</v>
      </c>
      <c r="AE145" s="27">
        <f t="shared" ref="AE145" si="528">E145+G145+I145+K145+M145+O145+Q145+S145+U145+W145+Y145+AA145+AC145</f>
        <v>13</v>
      </c>
      <c r="AF145" s="29">
        <f>AE145/13</f>
        <v>1</v>
      </c>
      <c r="AG145" s="2">
        <f t="shared" si="509"/>
        <v>1</v>
      </c>
      <c r="AH145" s="8" t="s">
        <v>38</v>
      </c>
      <c r="AI145" s="2">
        <f t="shared" si="443"/>
        <v>1</v>
      </c>
      <c r="AJ145" s="47" t="s">
        <v>38</v>
      </c>
      <c r="AK145" s="2">
        <f t="shared" si="510"/>
        <v>2</v>
      </c>
      <c r="AL145" s="29">
        <f t="shared" ref="AL145" si="529">AK145/2</f>
        <v>1</v>
      </c>
      <c r="AM145" s="19">
        <f t="shared" si="288"/>
        <v>1</v>
      </c>
      <c r="AN145" s="47" t="s">
        <v>38</v>
      </c>
      <c r="AO145" s="19">
        <f t="shared" si="288"/>
        <v>1</v>
      </c>
      <c r="AP145" s="47" t="s">
        <v>38</v>
      </c>
      <c r="AQ145" s="19">
        <f t="shared" ref="AQ145" si="530">IF(MID(TRIM(AR145),1,2)="no",0,1)</f>
        <v>1</v>
      </c>
      <c r="AR145" s="47" t="s">
        <v>38</v>
      </c>
      <c r="AS145" s="19">
        <f t="shared" ref="AS145" si="531">IF(MID(TRIM(AT145),1,2)="no",0,1)</f>
        <v>1</v>
      </c>
      <c r="AT145" s="47" t="s">
        <v>38</v>
      </c>
      <c r="AU145" s="19">
        <f t="shared" ref="AU145" si="532">IF(MID(TRIM(AV145),1,2)="no",0,1)</f>
        <v>1</v>
      </c>
      <c r="AV145" s="47" t="s">
        <v>38</v>
      </c>
      <c r="AW145" s="2">
        <f t="shared" si="319"/>
        <v>5</v>
      </c>
      <c r="AX145" s="29">
        <f t="shared" si="320"/>
        <v>1</v>
      </c>
      <c r="AY145" s="29">
        <f>SUM(AF145+AL145+AX145)/3</f>
        <v>1</v>
      </c>
    </row>
    <row r="146" spans="1:51" ht="30" x14ac:dyDescent="0.2">
      <c r="A146" s="25">
        <v>142</v>
      </c>
      <c r="B146" s="38" t="s">
        <v>327</v>
      </c>
      <c r="C146" s="40" t="s">
        <v>181</v>
      </c>
      <c r="D146" s="3">
        <v>4</v>
      </c>
      <c r="E146" s="27">
        <f t="shared" si="465"/>
        <v>1</v>
      </c>
      <c r="F146" s="47" t="s">
        <v>38</v>
      </c>
      <c r="G146" s="27">
        <f t="shared" si="465"/>
        <v>1</v>
      </c>
      <c r="H146" s="47" t="s">
        <v>38</v>
      </c>
      <c r="I146" s="27">
        <f t="shared" si="465"/>
        <v>1</v>
      </c>
      <c r="J146" s="47" t="s">
        <v>38</v>
      </c>
      <c r="K146" s="27">
        <f t="shared" si="465"/>
        <v>1</v>
      </c>
      <c r="L146" s="47" t="s">
        <v>38</v>
      </c>
      <c r="M146" s="27">
        <f t="shared" si="466"/>
        <v>1</v>
      </c>
      <c r="N146" s="47" t="s">
        <v>38</v>
      </c>
      <c r="O146" s="27">
        <f t="shared" si="467"/>
        <v>1</v>
      </c>
      <c r="P146" s="47" t="s">
        <v>38</v>
      </c>
      <c r="Q146" s="27">
        <f t="shared" si="468"/>
        <v>1</v>
      </c>
      <c r="R146" s="47" t="s">
        <v>38</v>
      </c>
      <c r="S146" s="27">
        <f t="shared" si="469"/>
        <v>1</v>
      </c>
      <c r="T146" s="47" t="s">
        <v>38</v>
      </c>
      <c r="U146" s="27">
        <f t="shared" si="470"/>
        <v>1</v>
      </c>
      <c r="V146" s="47" t="s">
        <v>38</v>
      </c>
      <c r="W146" s="27">
        <f t="shared" si="471"/>
        <v>1</v>
      </c>
      <c r="X146" s="47" t="s">
        <v>38</v>
      </c>
      <c r="Y146" s="27">
        <f t="shared" si="472"/>
        <v>1</v>
      </c>
      <c r="Z146" s="47" t="s">
        <v>38</v>
      </c>
      <c r="AA146" s="37"/>
      <c r="AB146" s="48"/>
      <c r="AC146" s="37"/>
      <c r="AD146" s="48"/>
      <c r="AE146" s="27">
        <f t="shared" ref="AE146:AE151" si="533">E146+G146+I146+K146+M146+O146+Q146+S146+U146+W146+Y146</f>
        <v>11</v>
      </c>
      <c r="AF146" s="29">
        <f t="shared" ref="AF146:AF151" si="534">AE146/11</f>
        <v>1</v>
      </c>
      <c r="AG146" s="5"/>
      <c r="AH146" s="48"/>
      <c r="AI146" s="27">
        <f t="shared" si="443"/>
        <v>1</v>
      </c>
      <c r="AJ146" s="28" t="s">
        <v>38</v>
      </c>
      <c r="AK146" s="27">
        <f t="shared" ref="AK146:AK151" si="535">+AI146</f>
        <v>1</v>
      </c>
      <c r="AL146" s="29">
        <f t="shared" ref="AL146:AL151" si="536">AK146/1</f>
        <v>1</v>
      </c>
      <c r="AM146" s="19">
        <f t="shared" si="288"/>
        <v>1</v>
      </c>
      <c r="AN146" s="47" t="s">
        <v>38</v>
      </c>
      <c r="AO146" s="19">
        <f t="shared" si="288"/>
        <v>1</v>
      </c>
      <c r="AP146" s="47" t="s">
        <v>38</v>
      </c>
      <c r="AQ146" s="19">
        <f t="shared" ref="AQ146" si="537">IF(MID(TRIM(AR146),1,2)="no",0,1)</f>
        <v>1</v>
      </c>
      <c r="AR146" s="47" t="s">
        <v>38</v>
      </c>
      <c r="AS146" s="19">
        <f t="shared" ref="AS146" si="538">IF(MID(TRIM(AT146),1,2)="no",0,1)</f>
        <v>1</v>
      </c>
      <c r="AT146" s="47" t="s">
        <v>38</v>
      </c>
      <c r="AU146" s="19">
        <f t="shared" ref="AU146" si="539">IF(MID(TRIM(AV146),1,2)="no",0,1)</f>
        <v>1</v>
      </c>
      <c r="AV146" s="47" t="s">
        <v>38</v>
      </c>
      <c r="AW146" s="7">
        <f t="shared" si="319"/>
        <v>5</v>
      </c>
      <c r="AX146" s="29">
        <f t="shared" si="320"/>
        <v>1</v>
      </c>
      <c r="AY146" s="29">
        <f t="shared" si="495"/>
        <v>1</v>
      </c>
    </row>
    <row r="147" spans="1:51" ht="30" x14ac:dyDescent="0.2">
      <c r="A147" s="25">
        <v>143</v>
      </c>
      <c r="B147" s="38" t="s">
        <v>327</v>
      </c>
      <c r="C147" s="40" t="s">
        <v>182</v>
      </c>
      <c r="D147" s="3">
        <v>4</v>
      </c>
      <c r="E147" s="27">
        <f t="shared" si="465"/>
        <v>1</v>
      </c>
      <c r="F147" s="47" t="s">
        <v>38</v>
      </c>
      <c r="G147" s="27">
        <f t="shared" si="465"/>
        <v>1</v>
      </c>
      <c r="H147" s="47" t="s">
        <v>38</v>
      </c>
      <c r="I147" s="27">
        <f t="shared" si="465"/>
        <v>1</v>
      </c>
      <c r="J147" s="47" t="s">
        <v>38</v>
      </c>
      <c r="K147" s="27">
        <f t="shared" si="465"/>
        <v>1</v>
      </c>
      <c r="L147" s="47" t="s">
        <v>38</v>
      </c>
      <c r="M147" s="27">
        <f t="shared" si="466"/>
        <v>1</v>
      </c>
      <c r="N147" s="47" t="s">
        <v>38</v>
      </c>
      <c r="O147" s="27">
        <f t="shared" si="467"/>
        <v>1</v>
      </c>
      <c r="P147" s="47" t="s">
        <v>38</v>
      </c>
      <c r="Q147" s="27">
        <f t="shared" si="468"/>
        <v>1</v>
      </c>
      <c r="R147" s="47" t="s">
        <v>38</v>
      </c>
      <c r="S147" s="27">
        <f t="shared" si="469"/>
        <v>1</v>
      </c>
      <c r="T147" s="47" t="s">
        <v>38</v>
      </c>
      <c r="U147" s="27">
        <f t="shared" si="470"/>
        <v>1</v>
      </c>
      <c r="V147" s="47" t="s">
        <v>38</v>
      </c>
      <c r="W147" s="27">
        <f t="shared" si="471"/>
        <v>1</v>
      </c>
      <c r="X147" s="47" t="s">
        <v>38</v>
      </c>
      <c r="Y147" s="27">
        <f t="shared" si="472"/>
        <v>1</v>
      </c>
      <c r="Z147" s="47" t="s">
        <v>38</v>
      </c>
      <c r="AA147" s="37"/>
      <c r="AB147" s="48"/>
      <c r="AC147" s="37"/>
      <c r="AD147" s="48"/>
      <c r="AE147" s="27">
        <f t="shared" si="533"/>
        <v>11</v>
      </c>
      <c r="AF147" s="29">
        <f t="shared" si="534"/>
        <v>1</v>
      </c>
      <c r="AG147" s="5"/>
      <c r="AH147" s="48"/>
      <c r="AI147" s="27">
        <f t="shared" si="443"/>
        <v>1</v>
      </c>
      <c r="AJ147" s="28" t="s">
        <v>38</v>
      </c>
      <c r="AK147" s="27">
        <f t="shared" si="535"/>
        <v>1</v>
      </c>
      <c r="AL147" s="29">
        <f t="shared" si="536"/>
        <v>1</v>
      </c>
      <c r="AM147" s="19">
        <f t="shared" si="288"/>
        <v>1</v>
      </c>
      <c r="AN147" s="47" t="s">
        <v>38</v>
      </c>
      <c r="AO147" s="19">
        <f t="shared" si="288"/>
        <v>1</v>
      </c>
      <c r="AP147" s="47" t="s">
        <v>38</v>
      </c>
      <c r="AQ147" s="19">
        <f t="shared" ref="AQ147" si="540">IF(MID(TRIM(AR147),1,2)="no",0,1)</f>
        <v>1</v>
      </c>
      <c r="AR147" s="47" t="s">
        <v>38</v>
      </c>
      <c r="AS147" s="19">
        <f t="shared" ref="AS147" si="541">IF(MID(TRIM(AT147),1,2)="no",0,1)</f>
        <v>1</v>
      </c>
      <c r="AT147" s="47" t="s">
        <v>38</v>
      </c>
      <c r="AU147" s="19">
        <f t="shared" ref="AU147" si="542">IF(MID(TRIM(AV147),1,2)="no",0,1)</f>
        <v>1</v>
      </c>
      <c r="AV147" s="47" t="s">
        <v>38</v>
      </c>
      <c r="AW147" s="7">
        <f t="shared" si="319"/>
        <v>5</v>
      </c>
      <c r="AX147" s="29">
        <f t="shared" si="320"/>
        <v>1</v>
      </c>
      <c r="AY147" s="29">
        <f t="shared" si="495"/>
        <v>1</v>
      </c>
    </row>
    <row r="148" spans="1:51" ht="30" x14ac:dyDescent="0.2">
      <c r="A148" s="25">
        <v>144</v>
      </c>
      <c r="B148" s="38" t="s">
        <v>327</v>
      </c>
      <c r="C148" s="40" t="s">
        <v>183</v>
      </c>
      <c r="D148" s="3">
        <v>4</v>
      </c>
      <c r="E148" s="27">
        <f t="shared" si="465"/>
        <v>1</v>
      </c>
      <c r="F148" s="47" t="s">
        <v>38</v>
      </c>
      <c r="G148" s="27">
        <f t="shared" si="465"/>
        <v>1</v>
      </c>
      <c r="H148" s="47" t="s">
        <v>38</v>
      </c>
      <c r="I148" s="27">
        <f t="shared" si="465"/>
        <v>1</v>
      </c>
      <c r="J148" s="47" t="s">
        <v>38</v>
      </c>
      <c r="K148" s="27">
        <f t="shared" si="465"/>
        <v>1</v>
      </c>
      <c r="L148" s="47" t="s">
        <v>38</v>
      </c>
      <c r="M148" s="27">
        <f t="shared" si="466"/>
        <v>1</v>
      </c>
      <c r="N148" s="47" t="s">
        <v>38</v>
      </c>
      <c r="O148" s="27">
        <f t="shared" si="467"/>
        <v>1</v>
      </c>
      <c r="P148" s="47" t="s">
        <v>38</v>
      </c>
      <c r="Q148" s="27">
        <f t="shared" si="468"/>
        <v>1</v>
      </c>
      <c r="R148" s="47" t="s">
        <v>38</v>
      </c>
      <c r="S148" s="27">
        <f t="shared" si="469"/>
        <v>1</v>
      </c>
      <c r="T148" s="47" t="s">
        <v>38</v>
      </c>
      <c r="U148" s="27">
        <f t="shared" si="470"/>
        <v>1</v>
      </c>
      <c r="V148" s="47" t="s">
        <v>38</v>
      </c>
      <c r="W148" s="27">
        <f t="shared" si="471"/>
        <v>1</v>
      </c>
      <c r="X148" s="47" t="s">
        <v>38</v>
      </c>
      <c r="Y148" s="27">
        <f t="shared" si="472"/>
        <v>1</v>
      </c>
      <c r="Z148" s="47" t="s">
        <v>38</v>
      </c>
      <c r="AA148" s="37"/>
      <c r="AB148" s="48"/>
      <c r="AC148" s="37"/>
      <c r="AD148" s="48"/>
      <c r="AE148" s="27">
        <f t="shared" si="533"/>
        <v>11</v>
      </c>
      <c r="AF148" s="29">
        <f t="shared" si="534"/>
        <v>1</v>
      </c>
      <c r="AG148" s="5"/>
      <c r="AH148" s="48"/>
      <c r="AI148" s="27">
        <f t="shared" si="443"/>
        <v>1</v>
      </c>
      <c r="AJ148" s="28" t="s">
        <v>38</v>
      </c>
      <c r="AK148" s="27">
        <f t="shared" si="535"/>
        <v>1</v>
      </c>
      <c r="AL148" s="29">
        <f t="shared" si="536"/>
        <v>1</v>
      </c>
      <c r="AM148" s="19">
        <f t="shared" si="288"/>
        <v>1</v>
      </c>
      <c r="AN148" s="47" t="s">
        <v>38</v>
      </c>
      <c r="AO148" s="19">
        <f t="shared" si="288"/>
        <v>1</v>
      </c>
      <c r="AP148" s="47" t="s">
        <v>38</v>
      </c>
      <c r="AQ148" s="19">
        <f t="shared" ref="AQ148" si="543">IF(MID(TRIM(AR148),1,2)="no",0,1)</f>
        <v>1</v>
      </c>
      <c r="AR148" s="47" t="s">
        <v>38</v>
      </c>
      <c r="AS148" s="19">
        <f t="shared" ref="AS148" si="544">IF(MID(TRIM(AT148),1,2)="no",0,1)</f>
        <v>1</v>
      </c>
      <c r="AT148" s="47" t="s">
        <v>38</v>
      </c>
      <c r="AU148" s="19">
        <f t="shared" ref="AU148" si="545">IF(MID(TRIM(AV148),1,2)="no",0,1)</f>
        <v>1</v>
      </c>
      <c r="AV148" s="47" t="s">
        <v>38</v>
      </c>
      <c r="AW148" s="7">
        <f t="shared" si="319"/>
        <v>5</v>
      </c>
      <c r="AX148" s="29">
        <f t="shared" si="320"/>
        <v>1</v>
      </c>
      <c r="AY148" s="29">
        <f t="shared" si="495"/>
        <v>1</v>
      </c>
    </row>
    <row r="149" spans="1:51" ht="45" x14ac:dyDescent="0.2">
      <c r="A149" s="25">
        <v>145</v>
      </c>
      <c r="B149" s="38" t="s">
        <v>327</v>
      </c>
      <c r="C149" s="40" t="s">
        <v>184</v>
      </c>
      <c r="D149" s="3">
        <v>4</v>
      </c>
      <c r="E149" s="27">
        <f t="shared" si="465"/>
        <v>1</v>
      </c>
      <c r="F149" s="47" t="s">
        <v>38</v>
      </c>
      <c r="G149" s="27">
        <f t="shared" si="465"/>
        <v>1</v>
      </c>
      <c r="H149" s="47" t="s">
        <v>38</v>
      </c>
      <c r="I149" s="27">
        <f t="shared" si="465"/>
        <v>1</v>
      </c>
      <c r="J149" s="47" t="s">
        <v>38</v>
      </c>
      <c r="K149" s="27">
        <f t="shared" si="465"/>
        <v>1</v>
      </c>
      <c r="L149" s="47" t="s">
        <v>38</v>
      </c>
      <c r="M149" s="27">
        <f t="shared" si="466"/>
        <v>1</v>
      </c>
      <c r="N149" s="47" t="s">
        <v>38</v>
      </c>
      <c r="O149" s="27">
        <f t="shared" si="467"/>
        <v>1</v>
      </c>
      <c r="P149" s="47" t="s">
        <v>38</v>
      </c>
      <c r="Q149" s="27">
        <f t="shared" si="468"/>
        <v>1</v>
      </c>
      <c r="R149" s="47" t="s">
        <v>38</v>
      </c>
      <c r="S149" s="27">
        <f t="shared" si="469"/>
        <v>1</v>
      </c>
      <c r="T149" s="47" t="s">
        <v>38</v>
      </c>
      <c r="U149" s="27">
        <f t="shared" si="470"/>
        <v>1</v>
      </c>
      <c r="V149" s="47" t="s">
        <v>38</v>
      </c>
      <c r="W149" s="27">
        <f t="shared" si="471"/>
        <v>1</v>
      </c>
      <c r="X149" s="47" t="s">
        <v>38</v>
      </c>
      <c r="Y149" s="27">
        <f t="shared" si="472"/>
        <v>1</v>
      </c>
      <c r="Z149" s="47" t="s">
        <v>38</v>
      </c>
      <c r="AA149" s="37"/>
      <c r="AB149" s="48"/>
      <c r="AC149" s="37"/>
      <c r="AD149" s="48"/>
      <c r="AE149" s="27">
        <f t="shared" si="533"/>
        <v>11</v>
      </c>
      <c r="AF149" s="29">
        <f t="shared" si="534"/>
        <v>1</v>
      </c>
      <c r="AG149" s="5"/>
      <c r="AH149" s="48"/>
      <c r="AI149" s="27">
        <f t="shared" si="443"/>
        <v>1</v>
      </c>
      <c r="AJ149" s="28" t="s">
        <v>38</v>
      </c>
      <c r="AK149" s="27">
        <f t="shared" si="535"/>
        <v>1</v>
      </c>
      <c r="AL149" s="29">
        <f t="shared" si="536"/>
        <v>1</v>
      </c>
      <c r="AM149" s="19">
        <f t="shared" si="288"/>
        <v>1</v>
      </c>
      <c r="AN149" s="47" t="s">
        <v>38</v>
      </c>
      <c r="AO149" s="19">
        <f t="shared" si="288"/>
        <v>1</v>
      </c>
      <c r="AP149" s="47" t="s">
        <v>38</v>
      </c>
      <c r="AQ149" s="19">
        <f t="shared" ref="AQ149" si="546">IF(MID(TRIM(AR149),1,2)="no",0,1)</f>
        <v>1</v>
      </c>
      <c r="AR149" s="47" t="s">
        <v>38</v>
      </c>
      <c r="AS149" s="19">
        <f t="shared" ref="AS149" si="547">IF(MID(TRIM(AT149),1,2)="no",0,1)</f>
        <v>1</v>
      </c>
      <c r="AT149" s="47" t="s">
        <v>38</v>
      </c>
      <c r="AU149" s="19">
        <f t="shared" ref="AU149" si="548">IF(MID(TRIM(AV149),1,2)="no",0,1)</f>
        <v>1</v>
      </c>
      <c r="AV149" s="47" t="s">
        <v>38</v>
      </c>
      <c r="AW149" s="7">
        <f t="shared" si="319"/>
        <v>5</v>
      </c>
      <c r="AX149" s="29">
        <f t="shared" si="320"/>
        <v>1</v>
      </c>
      <c r="AY149" s="29">
        <f t="shared" si="495"/>
        <v>1</v>
      </c>
    </row>
    <row r="150" spans="1:51" ht="30" x14ac:dyDescent="0.2">
      <c r="A150" s="25">
        <v>146</v>
      </c>
      <c r="B150" s="38" t="s">
        <v>334</v>
      </c>
      <c r="C150" s="40" t="s">
        <v>185</v>
      </c>
      <c r="D150" s="3">
        <v>4</v>
      </c>
      <c r="E150" s="27">
        <f t="shared" si="465"/>
        <v>1</v>
      </c>
      <c r="F150" s="47" t="s">
        <v>38</v>
      </c>
      <c r="G150" s="27">
        <f t="shared" si="465"/>
        <v>1</v>
      </c>
      <c r="H150" s="47" t="s">
        <v>38</v>
      </c>
      <c r="I150" s="27">
        <f t="shared" si="465"/>
        <v>1</v>
      </c>
      <c r="J150" s="47" t="s">
        <v>38</v>
      </c>
      <c r="K150" s="27">
        <f t="shared" si="465"/>
        <v>1</v>
      </c>
      <c r="L150" s="47" t="s">
        <v>38</v>
      </c>
      <c r="M150" s="27">
        <f t="shared" si="466"/>
        <v>1</v>
      </c>
      <c r="N150" s="47" t="s">
        <v>38</v>
      </c>
      <c r="O150" s="27">
        <f t="shared" si="467"/>
        <v>1</v>
      </c>
      <c r="P150" s="47" t="s">
        <v>38</v>
      </c>
      <c r="Q150" s="27">
        <f t="shared" si="468"/>
        <v>1</v>
      </c>
      <c r="R150" s="47" t="s">
        <v>38</v>
      </c>
      <c r="S150" s="27">
        <f t="shared" si="469"/>
        <v>1</v>
      </c>
      <c r="T150" s="47" t="s">
        <v>38</v>
      </c>
      <c r="U150" s="27">
        <f t="shared" si="470"/>
        <v>1</v>
      </c>
      <c r="V150" s="47" t="s">
        <v>38</v>
      </c>
      <c r="W150" s="27">
        <f t="shared" si="471"/>
        <v>1</v>
      </c>
      <c r="X150" s="47" t="s">
        <v>38</v>
      </c>
      <c r="Y150" s="27">
        <f t="shared" si="472"/>
        <v>1</v>
      </c>
      <c r="Z150" s="47" t="s">
        <v>38</v>
      </c>
      <c r="AA150" s="37"/>
      <c r="AB150" s="5"/>
      <c r="AC150" s="37"/>
      <c r="AD150" s="5"/>
      <c r="AE150" s="27">
        <f t="shared" si="533"/>
        <v>11</v>
      </c>
      <c r="AF150" s="29">
        <f t="shared" si="534"/>
        <v>1</v>
      </c>
      <c r="AG150" s="5"/>
      <c r="AH150" s="5"/>
      <c r="AI150" s="27">
        <f t="shared" si="443"/>
        <v>1</v>
      </c>
      <c r="AJ150" s="28" t="s">
        <v>38</v>
      </c>
      <c r="AK150" s="27">
        <f t="shared" si="535"/>
        <v>1</v>
      </c>
      <c r="AL150" s="29">
        <f t="shared" si="536"/>
        <v>1</v>
      </c>
      <c r="AM150" s="19">
        <f t="shared" si="288"/>
        <v>1</v>
      </c>
      <c r="AN150" s="47" t="s">
        <v>38</v>
      </c>
      <c r="AO150" s="19">
        <f t="shared" si="288"/>
        <v>1</v>
      </c>
      <c r="AP150" s="47" t="s">
        <v>38</v>
      </c>
      <c r="AQ150" s="19">
        <f t="shared" ref="AQ150" si="549">IF(MID(TRIM(AR150),1,2)="no",0,1)</f>
        <v>1</v>
      </c>
      <c r="AR150" s="47" t="s">
        <v>38</v>
      </c>
      <c r="AS150" s="19">
        <f t="shared" ref="AS150" si="550">IF(MID(TRIM(AT150),1,2)="no",0,1)</f>
        <v>1</v>
      </c>
      <c r="AT150" s="47" t="s">
        <v>38</v>
      </c>
      <c r="AU150" s="19">
        <f t="shared" ref="AU150" si="551">IF(MID(TRIM(AV150),1,2)="no",0,1)</f>
        <v>1</v>
      </c>
      <c r="AV150" s="47" t="s">
        <v>38</v>
      </c>
      <c r="AW150" s="7">
        <f t="shared" si="319"/>
        <v>5</v>
      </c>
      <c r="AX150" s="29">
        <f t="shared" si="320"/>
        <v>1</v>
      </c>
      <c r="AY150" s="29">
        <f t="shared" si="495"/>
        <v>1</v>
      </c>
    </row>
    <row r="151" spans="1:51" ht="45" x14ac:dyDescent="0.2">
      <c r="A151" s="25">
        <v>147</v>
      </c>
      <c r="B151" s="38" t="s">
        <v>334</v>
      </c>
      <c r="C151" s="40" t="s">
        <v>322</v>
      </c>
      <c r="D151" s="3">
        <v>4</v>
      </c>
      <c r="E151" s="27">
        <f t="shared" si="465"/>
        <v>1</v>
      </c>
      <c r="F151" s="47" t="s">
        <v>38</v>
      </c>
      <c r="G151" s="27">
        <f t="shared" si="465"/>
        <v>1</v>
      </c>
      <c r="H151" s="47" t="s">
        <v>38</v>
      </c>
      <c r="I151" s="27">
        <f t="shared" si="465"/>
        <v>1</v>
      </c>
      <c r="J151" s="47" t="s">
        <v>38</v>
      </c>
      <c r="K151" s="27">
        <f t="shared" si="465"/>
        <v>1</v>
      </c>
      <c r="L151" s="47" t="s">
        <v>38</v>
      </c>
      <c r="M151" s="27">
        <f t="shared" si="466"/>
        <v>1</v>
      </c>
      <c r="N151" s="47" t="s">
        <v>38</v>
      </c>
      <c r="O151" s="27">
        <f t="shared" si="467"/>
        <v>1</v>
      </c>
      <c r="P151" s="47" t="s">
        <v>38</v>
      </c>
      <c r="Q151" s="27">
        <f t="shared" si="468"/>
        <v>1</v>
      </c>
      <c r="R151" s="47" t="s">
        <v>38</v>
      </c>
      <c r="S151" s="27">
        <f t="shared" si="469"/>
        <v>1</v>
      </c>
      <c r="T151" s="47" t="s">
        <v>38</v>
      </c>
      <c r="U151" s="27">
        <f t="shared" si="470"/>
        <v>1</v>
      </c>
      <c r="V151" s="47" t="s">
        <v>38</v>
      </c>
      <c r="W151" s="27">
        <f t="shared" si="471"/>
        <v>1</v>
      </c>
      <c r="X151" s="47" t="s">
        <v>38</v>
      </c>
      <c r="Y151" s="27">
        <f t="shared" si="472"/>
        <v>1</v>
      </c>
      <c r="Z151" s="47" t="s">
        <v>38</v>
      </c>
      <c r="AA151" s="37"/>
      <c r="AB151" s="5"/>
      <c r="AC151" s="37"/>
      <c r="AD151" s="5"/>
      <c r="AE151" s="27">
        <f t="shared" si="533"/>
        <v>11</v>
      </c>
      <c r="AF151" s="29">
        <f t="shared" si="534"/>
        <v>1</v>
      </c>
      <c r="AG151" s="5"/>
      <c r="AH151" s="5"/>
      <c r="AI151" s="27">
        <f t="shared" si="443"/>
        <v>1</v>
      </c>
      <c r="AJ151" s="28" t="s">
        <v>38</v>
      </c>
      <c r="AK151" s="27">
        <f t="shared" si="535"/>
        <v>1</v>
      </c>
      <c r="AL151" s="29">
        <f t="shared" si="536"/>
        <v>1</v>
      </c>
      <c r="AM151" s="19">
        <f t="shared" si="288"/>
        <v>1</v>
      </c>
      <c r="AN151" s="47" t="s">
        <v>38</v>
      </c>
      <c r="AO151" s="19">
        <f t="shared" si="288"/>
        <v>1</v>
      </c>
      <c r="AP151" s="47" t="s">
        <v>38</v>
      </c>
      <c r="AQ151" s="19">
        <f t="shared" ref="AQ151" si="552">IF(MID(TRIM(AR151),1,2)="no",0,1)</f>
        <v>1</v>
      </c>
      <c r="AR151" s="47" t="s">
        <v>38</v>
      </c>
      <c r="AS151" s="19">
        <f t="shared" ref="AS151" si="553">IF(MID(TRIM(AT151),1,2)="no",0,1)</f>
        <v>1</v>
      </c>
      <c r="AT151" s="47" t="s">
        <v>38</v>
      </c>
      <c r="AU151" s="19">
        <f t="shared" ref="AU151" si="554">IF(MID(TRIM(AV151),1,2)="no",0,1)</f>
        <v>1</v>
      </c>
      <c r="AV151" s="47" t="s">
        <v>38</v>
      </c>
      <c r="AW151" s="7">
        <f t="shared" si="319"/>
        <v>5</v>
      </c>
      <c r="AX151" s="29">
        <f t="shared" si="320"/>
        <v>1</v>
      </c>
      <c r="AY151" s="29">
        <f t="shared" si="495"/>
        <v>1</v>
      </c>
    </row>
    <row r="152" spans="1:51" ht="45" x14ac:dyDescent="0.2">
      <c r="A152" s="25">
        <v>148</v>
      </c>
      <c r="B152" s="38" t="s">
        <v>334</v>
      </c>
      <c r="C152" s="1" t="s">
        <v>186</v>
      </c>
      <c r="D152" s="2">
        <v>3</v>
      </c>
      <c r="E152" s="27">
        <f t="shared" si="465"/>
        <v>1</v>
      </c>
      <c r="F152" s="47" t="s">
        <v>38</v>
      </c>
      <c r="G152" s="27">
        <f t="shared" si="465"/>
        <v>1</v>
      </c>
      <c r="H152" s="47" t="s">
        <v>38</v>
      </c>
      <c r="I152" s="27">
        <f t="shared" si="465"/>
        <v>1</v>
      </c>
      <c r="J152" s="47" t="s">
        <v>38</v>
      </c>
      <c r="K152" s="27">
        <f t="shared" si="465"/>
        <v>1</v>
      </c>
      <c r="L152" s="47" t="s">
        <v>38</v>
      </c>
      <c r="M152" s="27">
        <f t="shared" si="466"/>
        <v>1</v>
      </c>
      <c r="N152" s="47" t="s">
        <v>38</v>
      </c>
      <c r="O152" s="27">
        <f t="shared" si="467"/>
        <v>1</v>
      </c>
      <c r="P152" s="47" t="s">
        <v>38</v>
      </c>
      <c r="Q152" s="27">
        <f t="shared" si="468"/>
        <v>1</v>
      </c>
      <c r="R152" s="47" t="s">
        <v>38</v>
      </c>
      <c r="S152" s="27">
        <f t="shared" si="469"/>
        <v>1</v>
      </c>
      <c r="T152" s="47" t="s">
        <v>38</v>
      </c>
      <c r="U152" s="27">
        <f t="shared" si="470"/>
        <v>1</v>
      </c>
      <c r="V152" s="47" t="s">
        <v>38</v>
      </c>
      <c r="W152" s="27">
        <f t="shared" si="471"/>
        <v>1</v>
      </c>
      <c r="X152" s="47" t="s">
        <v>38</v>
      </c>
      <c r="Y152" s="27">
        <f t="shared" si="472"/>
        <v>1</v>
      </c>
      <c r="Z152" s="47" t="s">
        <v>38</v>
      </c>
      <c r="AA152" s="27">
        <f t="shared" si="479"/>
        <v>1</v>
      </c>
      <c r="AB152" s="47" t="s">
        <v>38</v>
      </c>
      <c r="AC152" s="27">
        <f t="shared" si="480"/>
        <v>1</v>
      </c>
      <c r="AD152" s="47" t="s">
        <v>38</v>
      </c>
      <c r="AE152" s="27">
        <f t="shared" ref="AE152:AE154" si="555">E152+G152+I152+K152+M152+O152+Q152+S152+U152+W152+Y152+AA152+AC152</f>
        <v>13</v>
      </c>
      <c r="AF152" s="29">
        <f t="shared" ref="AF152:AF154" si="556">AE152/13</f>
        <v>1</v>
      </c>
      <c r="AG152" s="2">
        <f t="shared" ref="AG152:AG154" si="557">IF(MID(TRIM(AH152),1,2)="no",0,1)</f>
        <v>1</v>
      </c>
      <c r="AH152" s="47" t="s">
        <v>38</v>
      </c>
      <c r="AI152" s="2">
        <f t="shared" si="443"/>
        <v>1</v>
      </c>
      <c r="AJ152" s="47" t="s">
        <v>38</v>
      </c>
      <c r="AK152" s="2">
        <f t="shared" ref="AK152:AK154" si="558">+AG152+AI152</f>
        <v>2</v>
      </c>
      <c r="AL152" s="29">
        <f t="shared" ref="AL152:AL154" si="559">AK152/2</f>
        <v>1</v>
      </c>
      <c r="AM152" s="19">
        <f t="shared" si="288"/>
        <v>1</v>
      </c>
      <c r="AN152" s="47" t="s">
        <v>38</v>
      </c>
      <c r="AO152" s="19">
        <f t="shared" si="288"/>
        <v>1</v>
      </c>
      <c r="AP152" s="47" t="s">
        <v>38</v>
      </c>
      <c r="AQ152" s="19">
        <f t="shared" ref="AQ152" si="560">IF(MID(TRIM(AR152),1,2)="no",0,1)</f>
        <v>0</v>
      </c>
      <c r="AR152" s="47" t="s">
        <v>39</v>
      </c>
      <c r="AS152" s="19">
        <f t="shared" ref="AS152" si="561">IF(MID(TRIM(AT152),1,2)="no",0,1)</f>
        <v>1</v>
      </c>
      <c r="AT152" s="47" t="s">
        <v>38</v>
      </c>
      <c r="AU152" s="19">
        <f t="shared" ref="AU152" si="562">IF(MID(TRIM(AV152),1,2)="no",0,1)</f>
        <v>1</v>
      </c>
      <c r="AV152" s="47" t="s">
        <v>38</v>
      </c>
      <c r="AW152" s="7">
        <f t="shared" si="319"/>
        <v>4</v>
      </c>
      <c r="AX152" s="29">
        <f t="shared" si="320"/>
        <v>0.8</v>
      </c>
      <c r="AY152" s="29">
        <f t="shared" si="495"/>
        <v>0.93333333333333324</v>
      </c>
    </row>
    <row r="153" spans="1:51" ht="15" x14ac:dyDescent="0.2">
      <c r="A153" s="25">
        <v>149</v>
      </c>
      <c r="B153" s="38" t="s">
        <v>334</v>
      </c>
      <c r="C153" s="40" t="s">
        <v>187</v>
      </c>
      <c r="D153" s="3">
        <v>1</v>
      </c>
      <c r="E153" s="27">
        <f t="shared" si="465"/>
        <v>1</v>
      </c>
      <c r="F153" s="47" t="s">
        <v>38</v>
      </c>
      <c r="G153" s="27">
        <f t="shared" si="465"/>
        <v>1</v>
      </c>
      <c r="H153" s="47" t="s">
        <v>38</v>
      </c>
      <c r="I153" s="27">
        <f t="shared" si="465"/>
        <v>1</v>
      </c>
      <c r="J153" s="47" t="s">
        <v>38</v>
      </c>
      <c r="K153" s="27">
        <f t="shared" si="465"/>
        <v>1</v>
      </c>
      <c r="L153" s="47" t="s">
        <v>38</v>
      </c>
      <c r="M153" s="27">
        <f t="shared" si="466"/>
        <v>1</v>
      </c>
      <c r="N153" s="47" t="s">
        <v>38</v>
      </c>
      <c r="O153" s="27">
        <f t="shared" si="467"/>
        <v>1</v>
      </c>
      <c r="P153" s="47" t="s">
        <v>38</v>
      </c>
      <c r="Q153" s="27">
        <f t="shared" si="468"/>
        <v>1</v>
      </c>
      <c r="R153" s="47" t="s">
        <v>38</v>
      </c>
      <c r="S153" s="27">
        <f t="shared" si="469"/>
        <v>1</v>
      </c>
      <c r="T153" s="47" t="s">
        <v>38</v>
      </c>
      <c r="U153" s="27">
        <f t="shared" si="470"/>
        <v>1</v>
      </c>
      <c r="V153" s="47" t="s">
        <v>38</v>
      </c>
      <c r="W153" s="27">
        <f t="shared" si="471"/>
        <v>1</v>
      </c>
      <c r="X153" s="47" t="s">
        <v>38</v>
      </c>
      <c r="Y153" s="27">
        <f t="shared" si="472"/>
        <v>1</v>
      </c>
      <c r="Z153" s="47" t="s">
        <v>38</v>
      </c>
      <c r="AA153" s="27">
        <f t="shared" si="479"/>
        <v>1</v>
      </c>
      <c r="AB153" s="47" t="s">
        <v>38</v>
      </c>
      <c r="AC153" s="27">
        <f t="shared" si="480"/>
        <v>1</v>
      </c>
      <c r="AD153" s="47" t="s">
        <v>38</v>
      </c>
      <c r="AE153" s="27">
        <f t="shared" si="555"/>
        <v>13</v>
      </c>
      <c r="AF153" s="29">
        <f t="shared" si="556"/>
        <v>1</v>
      </c>
      <c r="AG153" s="2">
        <f t="shared" si="557"/>
        <v>1</v>
      </c>
      <c r="AH153" s="47" t="s">
        <v>38</v>
      </c>
      <c r="AI153" s="2">
        <f t="shared" si="443"/>
        <v>1</v>
      </c>
      <c r="AJ153" s="47" t="s">
        <v>38</v>
      </c>
      <c r="AK153" s="2">
        <f t="shared" si="558"/>
        <v>2</v>
      </c>
      <c r="AL153" s="29">
        <f t="shared" si="559"/>
        <v>1</v>
      </c>
      <c r="AM153" s="19">
        <f t="shared" si="288"/>
        <v>1</v>
      </c>
      <c r="AN153" s="47" t="s">
        <v>38</v>
      </c>
      <c r="AO153" s="19">
        <f t="shared" si="288"/>
        <v>1</v>
      </c>
      <c r="AP153" s="47" t="s">
        <v>38</v>
      </c>
      <c r="AQ153" s="19">
        <f t="shared" ref="AQ153" si="563">IF(MID(TRIM(AR153),1,2)="no",0,1)</f>
        <v>1</v>
      </c>
      <c r="AR153" s="47" t="s">
        <v>38</v>
      </c>
      <c r="AS153" s="19">
        <f t="shared" ref="AS153" si="564">IF(MID(TRIM(AT153),1,2)="no",0,1)</f>
        <v>1</v>
      </c>
      <c r="AT153" s="47" t="s">
        <v>38</v>
      </c>
      <c r="AU153" s="19">
        <f t="shared" ref="AU153" si="565">IF(MID(TRIM(AV153),1,2)="no",0,1)</f>
        <v>1</v>
      </c>
      <c r="AV153" s="47" t="s">
        <v>38</v>
      </c>
      <c r="AW153" s="7">
        <f t="shared" si="319"/>
        <v>5</v>
      </c>
      <c r="AX153" s="29">
        <f t="shared" si="320"/>
        <v>1</v>
      </c>
      <c r="AY153" s="29">
        <f t="shared" si="495"/>
        <v>1</v>
      </c>
    </row>
    <row r="154" spans="1:51" ht="15" x14ac:dyDescent="0.2">
      <c r="A154" s="25">
        <v>150</v>
      </c>
      <c r="B154" s="38" t="s">
        <v>334</v>
      </c>
      <c r="C154" s="40" t="s">
        <v>188</v>
      </c>
      <c r="D154" s="3">
        <v>2</v>
      </c>
      <c r="E154" s="27">
        <f t="shared" si="465"/>
        <v>1</v>
      </c>
      <c r="F154" s="47" t="s">
        <v>38</v>
      </c>
      <c r="G154" s="27">
        <f t="shared" si="465"/>
        <v>1</v>
      </c>
      <c r="H154" s="47" t="s">
        <v>38</v>
      </c>
      <c r="I154" s="27">
        <f t="shared" si="465"/>
        <v>1</v>
      </c>
      <c r="J154" s="47" t="s">
        <v>38</v>
      </c>
      <c r="K154" s="27">
        <f t="shared" si="465"/>
        <v>1</v>
      </c>
      <c r="L154" s="47" t="s">
        <v>38</v>
      </c>
      <c r="M154" s="27">
        <f t="shared" si="466"/>
        <v>1</v>
      </c>
      <c r="N154" s="47" t="s">
        <v>38</v>
      </c>
      <c r="O154" s="27">
        <f t="shared" si="467"/>
        <v>1</v>
      </c>
      <c r="P154" s="47" t="s">
        <v>38</v>
      </c>
      <c r="Q154" s="27">
        <f t="shared" si="468"/>
        <v>1</v>
      </c>
      <c r="R154" s="47" t="s">
        <v>38</v>
      </c>
      <c r="S154" s="27">
        <f t="shared" si="469"/>
        <v>1</v>
      </c>
      <c r="T154" s="47" t="s">
        <v>38</v>
      </c>
      <c r="U154" s="27">
        <f t="shared" si="470"/>
        <v>1</v>
      </c>
      <c r="V154" s="47" t="s">
        <v>38</v>
      </c>
      <c r="W154" s="27">
        <f t="shared" si="471"/>
        <v>1</v>
      </c>
      <c r="X154" s="47" t="s">
        <v>38</v>
      </c>
      <c r="Y154" s="27">
        <f t="shared" si="472"/>
        <v>1</v>
      </c>
      <c r="Z154" s="47" t="s">
        <v>38</v>
      </c>
      <c r="AA154" s="27">
        <f t="shared" si="479"/>
        <v>1</v>
      </c>
      <c r="AB154" s="47" t="s">
        <v>38</v>
      </c>
      <c r="AC154" s="27">
        <f t="shared" si="480"/>
        <v>1</v>
      </c>
      <c r="AD154" s="47" t="s">
        <v>38</v>
      </c>
      <c r="AE154" s="27">
        <f t="shared" si="555"/>
        <v>13</v>
      </c>
      <c r="AF154" s="29">
        <f t="shared" si="556"/>
        <v>1</v>
      </c>
      <c r="AG154" s="2">
        <f t="shared" si="557"/>
        <v>1</v>
      </c>
      <c r="AH154" s="47" t="s">
        <v>38</v>
      </c>
      <c r="AI154" s="2">
        <f t="shared" si="443"/>
        <v>1</v>
      </c>
      <c r="AJ154" s="47" t="s">
        <v>38</v>
      </c>
      <c r="AK154" s="2">
        <f t="shared" si="558"/>
        <v>2</v>
      </c>
      <c r="AL154" s="29">
        <f t="shared" si="559"/>
        <v>1</v>
      </c>
      <c r="AM154" s="19">
        <f t="shared" ref="AM154:AO217" si="566">IF(MID(TRIM(AN154),1,2)="no",0,1)</f>
        <v>1</v>
      </c>
      <c r="AN154" s="47" t="s">
        <v>38</v>
      </c>
      <c r="AO154" s="19">
        <f t="shared" si="566"/>
        <v>1</v>
      </c>
      <c r="AP154" s="47" t="s">
        <v>38</v>
      </c>
      <c r="AQ154" s="19">
        <f t="shared" ref="AQ154" si="567">IF(MID(TRIM(AR154),1,2)="no",0,1)</f>
        <v>1</v>
      </c>
      <c r="AR154" s="47" t="s">
        <v>38</v>
      </c>
      <c r="AS154" s="19">
        <f t="shared" ref="AS154" si="568">IF(MID(TRIM(AT154),1,2)="no",0,1)</f>
        <v>1</v>
      </c>
      <c r="AT154" s="47" t="s">
        <v>38</v>
      </c>
      <c r="AU154" s="19">
        <f t="shared" ref="AU154" si="569">IF(MID(TRIM(AV154),1,2)="no",0,1)</f>
        <v>1</v>
      </c>
      <c r="AV154" s="47" t="s">
        <v>38</v>
      </c>
      <c r="AW154" s="7">
        <f t="shared" si="319"/>
        <v>5</v>
      </c>
      <c r="AX154" s="29">
        <f t="shared" si="320"/>
        <v>1</v>
      </c>
      <c r="AY154" s="29">
        <f t="shared" si="495"/>
        <v>1</v>
      </c>
    </row>
    <row r="155" spans="1:51" ht="45" x14ac:dyDescent="0.2">
      <c r="A155" s="25">
        <v>151</v>
      </c>
      <c r="B155" s="38" t="s">
        <v>334</v>
      </c>
      <c r="C155" s="40" t="s">
        <v>189</v>
      </c>
      <c r="D155" s="3">
        <v>4</v>
      </c>
      <c r="E155" s="27">
        <f t="shared" si="465"/>
        <v>1</v>
      </c>
      <c r="F155" s="47" t="s">
        <v>38</v>
      </c>
      <c r="G155" s="27">
        <f t="shared" si="465"/>
        <v>1</v>
      </c>
      <c r="H155" s="47" t="s">
        <v>38</v>
      </c>
      <c r="I155" s="27">
        <f t="shared" si="465"/>
        <v>1</v>
      </c>
      <c r="J155" s="47" t="s">
        <v>38</v>
      </c>
      <c r="K155" s="27">
        <f t="shared" si="465"/>
        <v>1</v>
      </c>
      <c r="L155" s="47" t="s">
        <v>38</v>
      </c>
      <c r="M155" s="27">
        <f t="shared" si="466"/>
        <v>1</v>
      </c>
      <c r="N155" s="47" t="s">
        <v>38</v>
      </c>
      <c r="O155" s="27">
        <f t="shared" si="467"/>
        <v>1</v>
      </c>
      <c r="P155" s="47" t="s">
        <v>38</v>
      </c>
      <c r="Q155" s="27">
        <f t="shared" si="468"/>
        <v>1</v>
      </c>
      <c r="R155" s="47" t="s">
        <v>38</v>
      </c>
      <c r="S155" s="27">
        <f t="shared" si="469"/>
        <v>1</v>
      </c>
      <c r="T155" s="47" t="s">
        <v>38</v>
      </c>
      <c r="U155" s="27">
        <f t="shared" si="470"/>
        <v>1</v>
      </c>
      <c r="V155" s="47" t="s">
        <v>38</v>
      </c>
      <c r="W155" s="27">
        <f t="shared" si="471"/>
        <v>1</v>
      </c>
      <c r="X155" s="47" t="s">
        <v>38</v>
      </c>
      <c r="Y155" s="27">
        <f t="shared" si="472"/>
        <v>1</v>
      </c>
      <c r="Z155" s="47" t="s">
        <v>38</v>
      </c>
      <c r="AA155" s="37"/>
      <c r="AB155" s="5"/>
      <c r="AC155" s="37"/>
      <c r="AD155" s="5"/>
      <c r="AE155" s="27">
        <f t="shared" ref="AE155:AE158" si="570">E155+G155+I155+K155+M155+O155+Q155+S155+U155+W155+Y155</f>
        <v>11</v>
      </c>
      <c r="AF155" s="29">
        <f t="shared" ref="AF155:AF158" si="571">AE155/11</f>
        <v>1</v>
      </c>
      <c r="AG155" s="5"/>
      <c r="AH155" s="5"/>
      <c r="AI155" s="27">
        <f t="shared" si="443"/>
        <v>1</v>
      </c>
      <c r="AJ155" s="28" t="s">
        <v>38</v>
      </c>
      <c r="AK155" s="27">
        <f t="shared" ref="AK155:AK158" si="572">+AI155</f>
        <v>1</v>
      </c>
      <c r="AL155" s="29">
        <f t="shared" ref="AL155:AL158" si="573">AK155/1</f>
        <v>1</v>
      </c>
      <c r="AM155" s="19">
        <f t="shared" si="566"/>
        <v>1</v>
      </c>
      <c r="AN155" s="47" t="s">
        <v>38</v>
      </c>
      <c r="AO155" s="19">
        <f t="shared" si="566"/>
        <v>1</v>
      </c>
      <c r="AP155" s="47" t="s">
        <v>38</v>
      </c>
      <c r="AQ155" s="19">
        <f t="shared" ref="AQ155" si="574">IF(MID(TRIM(AR155),1,2)="no",0,1)</f>
        <v>1</v>
      </c>
      <c r="AR155" s="47" t="s">
        <v>38</v>
      </c>
      <c r="AS155" s="19">
        <f t="shared" ref="AS155" si="575">IF(MID(TRIM(AT155),1,2)="no",0,1)</f>
        <v>1</v>
      </c>
      <c r="AT155" s="47" t="s">
        <v>38</v>
      </c>
      <c r="AU155" s="19">
        <f t="shared" ref="AU155" si="576">IF(MID(TRIM(AV155),1,2)="no",0,1)</f>
        <v>1</v>
      </c>
      <c r="AV155" s="47" t="s">
        <v>38</v>
      </c>
      <c r="AW155" s="7">
        <f t="shared" si="319"/>
        <v>5</v>
      </c>
      <c r="AX155" s="29">
        <f t="shared" si="320"/>
        <v>1</v>
      </c>
      <c r="AY155" s="29">
        <f t="shared" si="495"/>
        <v>1</v>
      </c>
    </row>
    <row r="156" spans="1:51" ht="45" x14ac:dyDescent="0.2">
      <c r="A156" s="25">
        <v>152</v>
      </c>
      <c r="B156" s="38" t="s">
        <v>334</v>
      </c>
      <c r="C156" s="40" t="s">
        <v>190</v>
      </c>
      <c r="D156" s="3">
        <v>4</v>
      </c>
      <c r="E156" s="27">
        <f t="shared" si="465"/>
        <v>1</v>
      </c>
      <c r="F156" s="47" t="s">
        <v>38</v>
      </c>
      <c r="G156" s="27">
        <f t="shared" si="465"/>
        <v>1</v>
      </c>
      <c r="H156" s="47" t="s">
        <v>38</v>
      </c>
      <c r="I156" s="27">
        <f t="shared" si="465"/>
        <v>1</v>
      </c>
      <c r="J156" s="47" t="s">
        <v>38</v>
      </c>
      <c r="K156" s="27">
        <f t="shared" si="465"/>
        <v>1</v>
      </c>
      <c r="L156" s="47" t="s">
        <v>38</v>
      </c>
      <c r="M156" s="27">
        <f t="shared" si="466"/>
        <v>1</v>
      </c>
      <c r="N156" s="47" t="s">
        <v>38</v>
      </c>
      <c r="O156" s="27">
        <f t="shared" si="467"/>
        <v>1</v>
      </c>
      <c r="P156" s="47" t="s">
        <v>38</v>
      </c>
      <c r="Q156" s="27">
        <f t="shared" si="468"/>
        <v>1</v>
      </c>
      <c r="R156" s="47" t="s">
        <v>38</v>
      </c>
      <c r="S156" s="27">
        <f t="shared" si="469"/>
        <v>1</v>
      </c>
      <c r="T156" s="47" t="s">
        <v>38</v>
      </c>
      <c r="U156" s="27">
        <f t="shared" si="470"/>
        <v>1</v>
      </c>
      <c r="V156" s="47" t="s">
        <v>38</v>
      </c>
      <c r="W156" s="27">
        <f t="shared" si="471"/>
        <v>1</v>
      </c>
      <c r="X156" s="47" t="s">
        <v>38</v>
      </c>
      <c r="Y156" s="27">
        <f t="shared" si="472"/>
        <v>0</v>
      </c>
      <c r="Z156" s="47" t="s">
        <v>39</v>
      </c>
      <c r="AA156" s="37"/>
      <c r="AB156" s="5"/>
      <c r="AC156" s="37"/>
      <c r="AD156" s="5"/>
      <c r="AE156" s="27">
        <f t="shared" si="570"/>
        <v>10</v>
      </c>
      <c r="AF156" s="29">
        <f t="shared" si="571"/>
        <v>0.90909090909090906</v>
      </c>
      <c r="AG156" s="5"/>
      <c r="AH156" s="5"/>
      <c r="AI156" s="27">
        <f t="shared" si="443"/>
        <v>1</v>
      </c>
      <c r="AJ156" s="28" t="s">
        <v>38</v>
      </c>
      <c r="AK156" s="27">
        <f t="shared" si="572"/>
        <v>1</v>
      </c>
      <c r="AL156" s="29">
        <f t="shared" si="573"/>
        <v>1</v>
      </c>
      <c r="AM156" s="19">
        <f t="shared" si="566"/>
        <v>1</v>
      </c>
      <c r="AN156" s="47" t="s">
        <v>38</v>
      </c>
      <c r="AO156" s="19">
        <f t="shared" si="566"/>
        <v>1</v>
      </c>
      <c r="AP156" s="47" t="s">
        <v>38</v>
      </c>
      <c r="AQ156" s="19">
        <f t="shared" ref="AQ156" si="577">IF(MID(TRIM(AR156),1,2)="no",0,1)</f>
        <v>1</v>
      </c>
      <c r="AR156" s="47" t="s">
        <v>38</v>
      </c>
      <c r="AS156" s="19">
        <f t="shared" ref="AS156" si="578">IF(MID(TRIM(AT156),1,2)="no",0,1)</f>
        <v>1</v>
      </c>
      <c r="AT156" s="47" t="s">
        <v>38</v>
      </c>
      <c r="AU156" s="19">
        <f t="shared" ref="AU156" si="579">IF(MID(TRIM(AV156),1,2)="no",0,1)</f>
        <v>1</v>
      </c>
      <c r="AV156" s="47" t="s">
        <v>38</v>
      </c>
      <c r="AW156" s="7">
        <f t="shared" si="319"/>
        <v>5</v>
      </c>
      <c r="AX156" s="29">
        <f t="shared" si="320"/>
        <v>1</v>
      </c>
      <c r="AY156" s="29">
        <f t="shared" si="495"/>
        <v>0.96969696969696972</v>
      </c>
    </row>
    <row r="157" spans="1:51" ht="15" x14ac:dyDescent="0.2">
      <c r="A157" s="25">
        <v>153</v>
      </c>
      <c r="B157" s="38" t="s">
        <v>334</v>
      </c>
      <c r="C157" s="40" t="s">
        <v>191</v>
      </c>
      <c r="D157" s="3">
        <v>4</v>
      </c>
      <c r="E157" s="27">
        <f t="shared" si="465"/>
        <v>1</v>
      </c>
      <c r="F157" s="47" t="s">
        <v>38</v>
      </c>
      <c r="G157" s="27">
        <f t="shared" si="465"/>
        <v>1</v>
      </c>
      <c r="H157" s="47" t="s">
        <v>38</v>
      </c>
      <c r="I157" s="27">
        <f t="shared" si="465"/>
        <v>1</v>
      </c>
      <c r="J157" s="47" t="s">
        <v>38</v>
      </c>
      <c r="K157" s="27">
        <f t="shared" si="465"/>
        <v>1</v>
      </c>
      <c r="L157" s="47" t="s">
        <v>38</v>
      </c>
      <c r="M157" s="27">
        <f t="shared" si="466"/>
        <v>1</v>
      </c>
      <c r="N157" s="47" t="s">
        <v>38</v>
      </c>
      <c r="O157" s="27">
        <f t="shared" si="467"/>
        <v>1</v>
      </c>
      <c r="P157" s="47" t="s">
        <v>38</v>
      </c>
      <c r="Q157" s="27">
        <f t="shared" si="468"/>
        <v>1</v>
      </c>
      <c r="R157" s="47" t="s">
        <v>38</v>
      </c>
      <c r="S157" s="27">
        <f t="shared" si="469"/>
        <v>1</v>
      </c>
      <c r="T157" s="47" t="s">
        <v>38</v>
      </c>
      <c r="U157" s="27">
        <f t="shared" si="470"/>
        <v>1</v>
      </c>
      <c r="V157" s="47" t="s">
        <v>38</v>
      </c>
      <c r="W157" s="27">
        <f t="shared" si="471"/>
        <v>1</v>
      </c>
      <c r="X157" s="47" t="s">
        <v>38</v>
      </c>
      <c r="Y157" s="27">
        <f t="shared" si="472"/>
        <v>0</v>
      </c>
      <c r="Z157" s="47" t="s">
        <v>39</v>
      </c>
      <c r="AA157" s="37"/>
      <c r="AB157" s="5"/>
      <c r="AC157" s="37"/>
      <c r="AD157" s="5"/>
      <c r="AE157" s="27">
        <f t="shared" si="570"/>
        <v>10</v>
      </c>
      <c r="AF157" s="29">
        <f t="shared" si="571"/>
        <v>0.90909090909090906</v>
      </c>
      <c r="AG157" s="5"/>
      <c r="AH157" s="5"/>
      <c r="AI157" s="27">
        <f t="shared" si="443"/>
        <v>1</v>
      </c>
      <c r="AJ157" s="28" t="s">
        <v>38</v>
      </c>
      <c r="AK157" s="27">
        <f t="shared" si="572"/>
        <v>1</v>
      </c>
      <c r="AL157" s="29">
        <f t="shared" si="573"/>
        <v>1</v>
      </c>
      <c r="AM157" s="19">
        <f t="shared" si="566"/>
        <v>1</v>
      </c>
      <c r="AN157" s="47" t="s">
        <v>38</v>
      </c>
      <c r="AO157" s="19">
        <f t="shared" si="566"/>
        <v>1</v>
      </c>
      <c r="AP157" s="47" t="s">
        <v>38</v>
      </c>
      <c r="AQ157" s="19">
        <f t="shared" ref="AQ157" si="580">IF(MID(TRIM(AR157),1,2)="no",0,1)</f>
        <v>1</v>
      </c>
      <c r="AR157" s="47" t="s">
        <v>38</v>
      </c>
      <c r="AS157" s="19">
        <f t="shared" ref="AS157" si="581">IF(MID(TRIM(AT157),1,2)="no",0,1)</f>
        <v>1</v>
      </c>
      <c r="AT157" s="47" t="s">
        <v>38</v>
      </c>
      <c r="AU157" s="19">
        <f t="shared" ref="AU157" si="582">IF(MID(TRIM(AV157),1,2)="no",0,1)</f>
        <v>0</v>
      </c>
      <c r="AV157" s="47" t="s">
        <v>39</v>
      </c>
      <c r="AW157" s="7">
        <f t="shared" si="319"/>
        <v>4</v>
      </c>
      <c r="AX157" s="29">
        <f t="shared" si="320"/>
        <v>0.8</v>
      </c>
      <c r="AY157" s="29">
        <f t="shared" si="495"/>
        <v>0.90303030303030296</v>
      </c>
    </row>
    <row r="158" spans="1:51" ht="30" x14ac:dyDescent="0.2">
      <c r="A158" s="25">
        <v>154</v>
      </c>
      <c r="B158" s="38" t="s">
        <v>334</v>
      </c>
      <c r="C158" s="40" t="s">
        <v>192</v>
      </c>
      <c r="D158" s="3">
        <v>4</v>
      </c>
      <c r="E158" s="27">
        <f t="shared" si="465"/>
        <v>1</v>
      </c>
      <c r="F158" s="47" t="s">
        <v>38</v>
      </c>
      <c r="G158" s="27">
        <f t="shared" si="465"/>
        <v>1</v>
      </c>
      <c r="H158" s="47" t="s">
        <v>38</v>
      </c>
      <c r="I158" s="27">
        <f t="shared" si="465"/>
        <v>1</v>
      </c>
      <c r="J158" s="47" t="s">
        <v>38</v>
      </c>
      <c r="K158" s="27">
        <f t="shared" si="465"/>
        <v>1</v>
      </c>
      <c r="L158" s="47" t="s">
        <v>38</v>
      </c>
      <c r="M158" s="27">
        <f t="shared" si="466"/>
        <v>1</v>
      </c>
      <c r="N158" s="47" t="s">
        <v>38</v>
      </c>
      <c r="O158" s="27">
        <f t="shared" si="467"/>
        <v>1</v>
      </c>
      <c r="P158" s="47" t="s">
        <v>38</v>
      </c>
      <c r="Q158" s="27">
        <f t="shared" si="468"/>
        <v>1</v>
      </c>
      <c r="R158" s="47" t="s">
        <v>38</v>
      </c>
      <c r="S158" s="27">
        <f t="shared" si="469"/>
        <v>1</v>
      </c>
      <c r="T158" s="47" t="s">
        <v>38</v>
      </c>
      <c r="U158" s="27">
        <f t="shared" si="470"/>
        <v>1</v>
      </c>
      <c r="V158" s="47" t="s">
        <v>38</v>
      </c>
      <c r="W158" s="27">
        <f t="shared" si="471"/>
        <v>1</v>
      </c>
      <c r="X158" s="47" t="s">
        <v>38</v>
      </c>
      <c r="Y158" s="27">
        <f t="shared" si="472"/>
        <v>1</v>
      </c>
      <c r="Z158" s="47" t="s">
        <v>38</v>
      </c>
      <c r="AA158" s="37"/>
      <c r="AB158" s="5"/>
      <c r="AC158" s="37"/>
      <c r="AD158" s="5"/>
      <c r="AE158" s="27">
        <f t="shared" si="570"/>
        <v>11</v>
      </c>
      <c r="AF158" s="29">
        <f t="shared" si="571"/>
        <v>1</v>
      </c>
      <c r="AG158" s="5"/>
      <c r="AH158" s="5"/>
      <c r="AI158" s="27">
        <f t="shared" si="443"/>
        <v>1</v>
      </c>
      <c r="AJ158" s="28" t="s">
        <v>38</v>
      </c>
      <c r="AK158" s="27">
        <f t="shared" si="572"/>
        <v>1</v>
      </c>
      <c r="AL158" s="29">
        <f t="shared" si="573"/>
        <v>1</v>
      </c>
      <c r="AM158" s="19">
        <f t="shared" si="566"/>
        <v>1</v>
      </c>
      <c r="AN158" s="47" t="s">
        <v>38</v>
      </c>
      <c r="AO158" s="19">
        <f t="shared" si="566"/>
        <v>1</v>
      </c>
      <c r="AP158" s="47" t="s">
        <v>38</v>
      </c>
      <c r="AQ158" s="19">
        <f t="shared" ref="AQ158" si="583">IF(MID(TRIM(AR158),1,2)="no",0,1)</f>
        <v>1</v>
      </c>
      <c r="AR158" s="47" t="s">
        <v>38</v>
      </c>
      <c r="AS158" s="19">
        <f t="shared" ref="AS158" si="584">IF(MID(TRIM(AT158),1,2)="no",0,1)</f>
        <v>1</v>
      </c>
      <c r="AT158" s="47" t="s">
        <v>38</v>
      </c>
      <c r="AU158" s="19">
        <f t="shared" ref="AU158" si="585">IF(MID(TRIM(AV158),1,2)="no",0,1)</f>
        <v>1</v>
      </c>
      <c r="AV158" s="47" t="s">
        <v>38</v>
      </c>
      <c r="AW158" s="7">
        <f t="shared" si="319"/>
        <v>5</v>
      </c>
      <c r="AX158" s="29">
        <f t="shared" si="320"/>
        <v>1</v>
      </c>
      <c r="AY158" s="29">
        <f t="shared" si="495"/>
        <v>1</v>
      </c>
    </row>
    <row r="159" spans="1:51" ht="30" x14ac:dyDescent="0.2">
      <c r="A159" s="25">
        <v>155</v>
      </c>
      <c r="B159" s="38" t="s">
        <v>334</v>
      </c>
      <c r="C159" s="40" t="s">
        <v>193</v>
      </c>
      <c r="D159" s="3">
        <v>2</v>
      </c>
      <c r="E159" s="27">
        <f t="shared" si="465"/>
        <v>1</v>
      </c>
      <c r="F159" s="47" t="s">
        <v>38</v>
      </c>
      <c r="G159" s="27">
        <f t="shared" si="465"/>
        <v>1</v>
      </c>
      <c r="H159" s="47" t="s">
        <v>38</v>
      </c>
      <c r="I159" s="27">
        <f t="shared" si="465"/>
        <v>1</v>
      </c>
      <c r="J159" s="47" t="s">
        <v>38</v>
      </c>
      <c r="K159" s="27">
        <f t="shared" si="465"/>
        <v>1</v>
      </c>
      <c r="L159" s="47" t="s">
        <v>38</v>
      </c>
      <c r="M159" s="27">
        <f t="shared" si="466"/>
        <v>1</v>
      </c>
      <c r="N159" s="47" t="s">
        <v>38</v>
      </c>
      <c r="O159" s="27">
        <f t="shared" si="467"/>
        <v>1</v>
      </c>
      <c r="P159" s="47" t="s">
        <v>38</v>
      </c>
      <c r="Q159" s="27">
        <f t="shared" si="468"/>
        <v>1</v>
      </c>
      <c r="R159" s="47" t="s">
        <v>38</v>
      </c>
      <c r="S159" s="27">
        <f t="shared" si="469"/>
        <v>1</v>
      </c>
      <c r="T159" s="47" t="s">
        <v>38</v>
      </c>
      <c r="U159" s="27">
        <f t="shared" si="470"/>
        <v>1</v>
      </c>
      <c r="V159" s="47" t="s">
        <v>38</v>
      </c>
      <c r="W159" s="27">
        <f t="shared" si="471"/>
        <v>0</v>
      </c>
      <c r="X159" s="47" t="s">
        <v>39</v>
      </c>
      <c r="Y159" s="27">
        <f t="shared" si="472"/>
        <v>1</v>
      </c>
      <c r="Z159" s="47" t="s">
        <v>38</v>
      </c>
      <c r="AA159" s="27">
        <f t="shared" si="479"/>
        <v>1</v>
      </c>
      <c r="AB159" s="47" t="s">
        <v>38</v>
      </c>
      <c r="AC159" s="27">
        <f t="shared" si="480"/>
        <v>1</v>
      </c>
      <c r="AD159" s="47" t="s">
        <v>38</v>
      </c>
      <c r="AE159" s="27">
        <f t="shared" ref="AE159" si="586">E159+G159+I159+K159+M159+O159+Q159+S159+U159+W159+Y159+AA159+AC159</f>
        <v>12</v>
      </c>
      <c r="AF159" s="29">
        <f>AE159/13</f>
        <v>0.92307692307692313</v>
      </c>
      <c r="AG159" s="2">
        <f t="shared" ref="AG159" si="587">IF(MID(TRIM(AH159),1,2)="no",0,1)</f>
        <v>1</v>
      </c>
      <c r="AH159" s="47" t="s">
        <v>38</v>
      </c>
      <c r="AI159" s="2">
        <f t="shared" si="443"/>
        <v>1</v>
      </c>
      <c r="AJ159" s="47" t="s">
        <v>38</v>
      </c>
      <c r="AK159" s="2">
        <f t="shared" ref="AK159" si="588">+AG159+AI159</f>
        <v>2</v>
      </c>
      <c r="AL159" s="29">
        <f t="shared" ref="AL159" si="589">AK159/2</f>
        <v>1</v>
      </c>
      <c r="AM159" s="19">
        <f t="shared" si="566"/>
        <v>1</v>
      </c>
      <c r="AN159" s="47" t="s">
        <v>38</v>
      </c>
      <c r="AO159" s="19">
        <f t="shared" si="566"/>
        <v>1</v>
      </c>
      <c r="AP159" s="47" t="s">
        <v>38</v>
      </c>
      <c r="AQ159" s="19">
        <f t="shared" ref="AQ159" si="590">IF(MID(TRIM(AR159),1,2)="no",0,1)</f>
        <v>1</v>
      </c>
      <c r="AR159" s="47" t="s">
        <v>38</v>
      </c>
      <c r="AS159" s="19">
        <f t="shared" ref="AS159" si="591">IF(MID(TRIM(AT159),1,2)="no",0,1)</f>
        <v>1</v>
      </c>
      <c r="AT159" s="47" t="s">
        <v>38</v>
      </c>
      <c r="AU159" s="19">
        <f t="shared" ref="AU159" si="592">IF(MID(TRIM(AV159),1,2)="no",0,1)</f>
        <v>0</v>
      </c>
      <c r="AV159" s="47" t="s">
        <v>39</v>
      </c>
      <c r="AW159" s="7">
        <f t="shared" si="319"/>
        <v>4</v>
      </c>
      <c r="AX159" s="29">
        <f t="shared" si="320"/>
        <v>0.8</v>
      </c>
      <c r="AY159" s="29">
        <f>SUM(AF159+AL159+AX159)/3</f>
        <v>0.90769230769230769</v>
      </c>
    </row>
    <row r="160" spans="1:51" ht="30" x14ac:dyDescent="0.2">
      <c r="A160" s="25">
        <v>156</v>
      </c>
      <c r="B160" s="38" t="s">
        <v>334</v>
      </c>
      <c r="C160" s="40" t="s">
        <v>194</v>
      </c>
      <c r="D160" s="3">
        <v>4</v>
      </c>
      <c r="E160" s="27">
        <f t="shared" si="465"/>
        <v>1</v>
      </c>
      <c r="F160" s="47" t="s">
        <v>38</v>
      </c>
      <c r="G160" s="27">
        <f t="shared" si="465"/>
        <v>1</v>
      </c>
      <c r="H160" s="47" t="s">
        <v>38</v>
      </c>
      <c r="I160" s="27">
        <f t="shared" si="465"/>
        <v>1</v>
      </c>
      <c r="J160" s="47" t="s">
        <v>38</v>
      </c>
      <c r="K160" s="27">
        <f t="shared" si="465"/>
        <v>1</v>
      </c>
      <c r="L160" s="47" t="s">
        <v>38</v>
      </c>
      <c r="M160" s="27">
        <f t="shared" si="466"/>
        <v>1</v>
      </c>
      <c r="N160" s="47" t="s">
        <v>38</v>
      </c>
      <c r="O160" s="27">
        <f t="shared" si="467"/>
        <v>1</v>
      </c>
      <c r="P160" s="47" t="s">
        <v>38</v>
      </c>
      <c r="Q160" s="27">
        <f t="shared" si="468"/>
        <v>1</v>
      </c>
      <c r="R160" s="47" t="s">
        <v>38</v>
      </c>
      <c r="S160" s="27">
        <f t="shared" si="469"/>
        <v>1</v>
      </c>
      <c r="T160" s="47" t="s">
        <v>38</v>
      </c>
      <c r="U160" s="27">
        <f t="shared" si="470"/>
        <v>1</v>
      </c>
      <c r="V160" s="47" t="s">
        <v>38</v>
      </c>
      <c r="W160" s="27">
        <f t="shared" si="471"/>
        <v>1</v>
      </c>
      <c r="X160" s="47" t="s">
        <v>38</v>
      </c>
      <c r="Y160" s="27">
        <f t="shared" si="472"/>
        <v>1</v>
      </c>
      <c r="Z160" s="47" t="s">
        <v>38</v>
      </c>
      <c r="AA160" s="37"/>
      <c r="AB160" s="5"/>
      <c r="AC160" s="37"/>
      <c r="AD160" s="5"/>
      <c r="AE160" s="27">
        <f>E160+G160+I160+K160+M160+O160+Q160+S160+U160+W160+Y160</f>
        <v>11</v>
      </c>
      <c r="AF160" s="29">
        <f>AE160/11</f>
        <v>1</v>
      </c>
      <c r="AG160" s="5"/>
      <c r="AH160" s="5"/>
      <c r="AI160" s="27">
        <f t="shared" si="443"/>
        <v>1</v>
      </c>
      <c r="AJ160" s="28" t="s">
        <v>38</v>
      </c>
      <c r="AK160" s="27">
        <f>+AI160</f>
        <v>1</v>
      </c>
      <c r="AL160" s="29">
        <f>AK160/1</f>
        <v>1</v>
      </c>
      <c r="AM160" s="19">
        <f t="shared" si="566"/>
        <v>1</v>
      </c>
      <c r="AN160" s="47" t="s">
        <v>38</v>
      </c>
      <c r="AO160" s="19">
        <f t="shared" si="566"/>
        <v>1</v>
      </c>
      <c r="AP160" s="47" t="s">
        <v>38</v>
      </c>
      <c r="AQ160" s="19">
        <f t="shared" ref="AQ160" si="593">IF(MID(TRIM(AR160),1,2)="no",0,1)</f>
        <v>1</v>
      </c>
      <c r="AR160" s="47" t="s">
        <v>38</v>
      </c>
      <c r="AS160" s="19">
        <f t="shared" ref="AS160" si="594">IF(MID(TRIM(AT160),1,2)="no",0,1)</f>
        <v>1</v>
      </c>
      <c r="AT160" s="47" t="s">
        <v>38</v>
      </c>
      <c r="AU160" s="19">
        <f t="shared" ref="AU160" si="595">IF(MID(TRIM(AV160),1,2)="no",0,1)</f>
        <v>1</v>
      </c>
      <c r="AV160" s="47" t="s">
        <v>38</v>
      </c>
      <c r="AW160" s="7">
        <f t="shared" si="319"/>
        <v>5</v>
      </c>
      <c r="AX160" s="29">
        <f t="shared" si="320"/>
        <v>1</v>
      </c>
      <c r="AY160" s="29">
        <f t="shared" si="495"/>
        <v>1</v>
      </c>
    </row>
    <row r="161" spans="1:51" ht="15" x14ac:dyDescent="0.2">
      <c r="A161" s="25">
        <v>157</v>
      </c>
      <c r="B161" s="38" t="s">
        <v>334</v>
      </c>
      <c r="C161" s="40" t="s">
        <v>195</v>
      </c>
      <c r="D161" s="3">
        <v>3</v>
      </c>
      <c r="E161" s="27">
        <f t="shared" si="465"/>
        <v>1</v>
      </c>
      <c r="F161" s="47" t="s">
        <v>38</v>
      </c>
      <c r="G161" s="27">
        <f t="shared" si="465"/>
        <v>1</v>
      </c>
      <c r="H161" s="47" t="s">
        <v>38</v>
      </c>
      <c r="I161" s="27">
        <f t="shared" si="465"/>
        <v>1</v>
      </c>
      <c r="J161" s="47" t="s">
        <v>38</v>
      </c>
      <c r="K161" s="27">
        <f t="shared" si="465"/>
        <v>1</v>
      </c>
      <c r="L161" s="47" t="s">
        <v>38</v>
      </c>
      <c r="M161" s="27">
        <f t="shared" si="466"/>
        <v>1</v>
      </c>
      <c r="N161" s="47" t="s">
        <v>38</v>
      </c>
      <c r="O161" s="27">
        <f t="shared" si="467"/>
        <v>1</v>
      </c>
      <c r="P161" s="47" t="s">
        <v>38</v>
      </c>
      <c r="Q161" s="27">
        <f t="shared" si="468"/>
        <v>1</v>
      </c>
      <c r="R161" s="47" t="s">
        <v>38</v>
      </c>
      <c r="S161" s="27">
        <f t="shared" si="469"/>
        <v>1</v>
      </c>
      <c r="T161" s="47" t="s">
        <v>38</v>
      </c>
      <c r="U161" s="27">
        <f t="shared" si="470"/>
        <v>1</v>
      </c>
      <c r="V161" s="47" t="s">
        <v>38</v>
      </c>
      <c r="W161" s="27">
        <f t="shared" si="471"/>
        <v>1</v>
      </c>
      <c r="X161" s="47" t="s">
        <v>38</v>
      </c>
      <c r="Y161" s="27">
        <f t="shared" si="472"/>
        <v>1</v>
      </c>
      <c r="Z161" s="47" t="s">
        <v>38</v>
      </c>
      <c r="AA161" s="27">
        <f t="shared" si="479"/>
        <v>1</v>
      </c>
      <c r="AB161" s="47" t="s">
        <v>38</v>
      </c>
      <c r="AC161" s="27">
        <f t="shared" si="480"/>
        <v>1</v>
      </c>
      <c r="AD161" s="47" t="s">
        <v>38</v>
      </c>
      <c r="AE161" s="27">
        <f t="shared" ref="AE161:AE164" si="596">E161+G161+I161+K161+M161+O161+Q161+S161+U161+W161+Y161+AA161+AC161</f>
        <v>13</v>
      </c>
      <c r="AF161" s="29">
        <f t="shared" ref="AF161:AF164" si="597">AE161/13</f>
        <v>1</v>
      </c>
      <c r="AG161" s="2">
        <f t="shared" ref="AG161:AG164" si="598">IF(MID(TRIM(AH161),1,2)="no",0,1)</f>
        <v>1</v>
      </c>
      <c r="AH161" s="47" t="s">
        <v>38</v>
      </c>
      <c r="AI161" s="2">
        <f t="shared" si="443"/>
        <v>1</v>
      </c>
      <c r="AJ161" s="47" t="s">
        <v>38</v>
      </c>
      <c r="AK161" s="2">
        <f t="shared" ref="AK161:AK164" si="599">+AG161+AI161</f>
        <v>2</v>
      </c>
      <c r="AL161" s="29">
        <f t="shared" ref="AL161:AL164" si="600">AK161/2</f>
        <v>1</v>
      </c>
      <c r="AM161" s="19">
        <f t="shared" si="566"/>
        <v>1</v>
      </c>
      <c r="AN161" s="47" t="s">
        <v>38</v>
      </c>
      <c r="AO161" s="19">
        <f t="shared" si="566"/>
        <v>1</v>
      </c>
      <c r="AP161" s="47" t="s">
        <v>38</v>
      </c>
      <c r="AQ161" s="19">
        <f t="shared" ref="AQ161" si="601">IF(MID(TRIM(AR161),1,2)="no",0,1)</f>
        <v>1</v>
      </c>
      <c r="AR161" s="47" t="s">
        <v>38</v>
      </c>
      <c r="AS161" s="19">
        <f t="shared" ref="AS161" si="602">IF(MID(TRIM(AT161),1,2)="no",0,1)</f>
        <v>1</v>
      </c>
      <c r="AT161" s="47" t="s">
        <v>38</v>
      </c>
      <c r="AU161" s="19">
        <f t="shared" ref="AU161" si="603">IF(MID(TRIM(AV161),1,2)="no",0,1)</f>
        <v>1</v>
      </c>
      <c r="AV161" s="47" t="s">
        <v>38</v>
      </c>
      <c r="AW161" s="7">
        <f t="shared" si="319"/>
        <v>5</v>
      </c>
      <c r="AX161" s="29">
        <f t="shared" si="320"/>
        <v>1</v>
      </c>
      <c r="AY161" s="29">
        <f t="shared" si="495"/>
        <v>1</v>
      </c>
    </row>
    <row r="162" spans="1:51" ht="30" x14ac:dyDescent="0.2">
      <c r="A162" s="25">
        <v>158</v>
      </c>
      <c r="B162" s="38" t="s">
        <v>334</v>
      </c>
      <c r="C162" s="40" t="s">
        <v>196</v>
      </c>
      <c r="D162" s="3">
        <v>3</v>
      </c>
      <c r="E162" s="27">
        <f t="shared" si="465"/>
        <v>1</v>
      </c>
      <c r="F162" s="47" t="s">
        <v>38</v>
      </c>
      <c r="G162" s="27">
        <f t="shared" si="465"/>
        <v>1</v>
      </c>
      <c r="H162" s="47" t="s">
        <v>38</v>
      </c>
      <c r="I162" s="27">
        <f t="shared" si="465"/>
        <v>1</v>
      </c>
      <c r="J162" s="47" t="s">
        <v>38</v>
      </c>
      <c r="K162" s="27">
        <f t="shared" si="465"/>
        <v>1</v>
      </c>
      <c r="L162" s="47" t="s">
        <v>38</v>
      </c>
      <c r="M162" s="27">
        <f t="shared" si="466"/>
        <v>1</v>
      </c>
      <c r="N162" s="47" t="s">
        <v>38</v>
      </c>
      <c r="O162" s="27">
        <f t="shared" si="467"/>
        <v>1</v>
      </c>
      <c r="P162" s="47" t="s">
        <v>38</v>
      </c>
      <c r="Q162" s="27">
        <f t="shared" si="468"/>
        <v>1</v>
      </c>
      <c r="R162" s="47" t="s">
        <v>38</v>
      </c>
      <c r="S162" s="27">
        <f t="shared" si="469"/>
        <v>1</v>
      </c>
      <c r="T162" s="47" t="s">
        <v>38</v>
      </c>
      <c r="U162" s="27">
        <f t="shared" si="470"/>
        <v>1</v>
      </c>
      <c r="V162" s="47" t="s">
        <v>38</v>
      </c>
      <c r="W162" s="27">
        <f t="shared" si="471"/>
        <v>1</v>
      </c>
      <c r="X162" s="47" t="s">
        <v>38</v>
      </c>
      <c r="Y162" s="27">
        <f t="shared" si="472"/>
        <v>1</v>
      </c>
      <c r="Z162" s="47" t="s">
        <v>38</v>
      </c>
      <c r="AA162" s="27">
        <f t="shared" si="479"/>
        <v>1</v>
      </c>
      <c r="AB162" s="47" t="s">
        <v>38</v>
      </c>
      <c r="AC162" s="27">
        <f t="shared" si="480"/>
        <v>1</v>
      </c>
      <c r="AD162" s="47" t="s">
        <v>38</v>
      </c>
      <c r="AE162" s="27">
        <f t="shared" si="596"/>
        <v>13</v>
      </c>
      <c r="AF162" s="29">
        <f t="shared" si="597"/>
        <v>1</v>
      </c>
      <c r="AG162" s="2">
        <f t="shared" si="598"/>
        <v>1</v>
      </c>
      <c r="AH162" s="47" t="s">
        <v>38</v>
      </c>
      <c r="AI162" s="2">
        <f t="shared" si="443"/>
        <v>1</v>
      </c>
      <c r="AJ162" s="47" t="s">
        <v>38</v>
      </c>
      <c r="AK162" s="2">
        <f t="shared" si="599"/>
        <v>2</v>
      </c>
      <c r="AL162" s="29">
        <f t="shared" si="600"/>
        <v>1</v>
      </c>
      <c r="AM162" s="19">
        <f t="shared" si="566"/>
        <v>1</v>
      </c>
      <c r="AN162" s="47" t="s">
        <v>38</v>
      </c>
      <c r="AO162" s="19">
        <f t="shared" si="566"/>
        <v>1</v>
      </c>
      <c r="AP162" s="47" t="s">
        <v>38</v>
      </c>
      <c r="AQ162" s="19">
        <f t="shared" ref="AQ162" si="604">IF(MID(TRIM(AR162),1,2)="no",0,1)</f>
        <v>1</v>
      </c>
      <c r="AR162" s="47" t="s">
        <v>38</v>
      </c>
      <c r="AS162" s="19">
        <f t="shared" ref="AS162" si="605">IF(MID(TRIM(AT162),1,2)="no",0,1)</f>
        <v>1</v>
      </c>
      <c r="AT162" s="47" t="s">
        <v>38</v>
      </c>
      <c r="AU162" s="19">
        <f t="shared" ref="AU162" si="606">IF(MID(TRIM(AV162),1,2)="no",0,1)</f>
        <v>1</v>
      </c>
      <c r="AV162" s="47" t="s">
        <v>38</v>
      </c>
      <c r="AW162" s="7">
        <f t="shared" si="319"/>
        <v>5</v>
      </c>
      <c r="AX162" s="29">
        <f t="shared" si="320"/>
        <v>1</v>
      </c>
      <c r="AY162" s="29">
        <f t="shared" si="495"/>
        <v>1</v>
      </c>
    </row>
    <row r="163" spans="1:51" ht="30" x14ac:dyDescent="0.2">
      <c r="A163" s="25">
        <v>159</v>
      </c>
      <c r="B163" s="38" t="s">
        <v>334</v>
      </c>
      <c r="C163" s="40" t="s">
        <v>197</v>
      </c>
      <c r="D163" s="3">
        <v>1</v>
      </c>
      <c r="E163" s="27">
        <f t="shared" si="465"/>
        <v>1</v>
      </c>
      <c r="F163" s="47" t="s">
        <v>38</v>
      </c>
      <c r="G163" s="27">
        <f t="shared" si="465"/>
        <v>1</v>
      </c>
      <c r="H163" s="47" t="s">
        <v>38</v>
      </c>
      <c r="I163" s="27">
        <f t="shared" si="465"/>
        <v>1</v>
      </c>
      <c r="J163" s="47" t="s">
        <v>38</v>
      </c>
      <c r="K163" s="27">
        <f t="shared" si="465"/>
        <v>1</v>
      </c>
      <c r="L163" s="47" t="s">
        <v>38</v>
      </c>
      <c r="M163" s="27">
        <f t="shared" si="466"/>
        <v>1</v>
      </c>
      <c r="N163" s="47" t="s">
        <v>38</v>
      </c>
      <c r="O163" s="27">
        <f t="shared" si="467"/>
        <v>1</v>
      </c>
      <c r="P163" s="47" t="s">
        <v>38</v>
      </c>
      <c r="Q163" s="27">
        <f t="shared" si="468"/>
        <v>1</v>
      </c>
      <c r="R163" s="47" t="s">
        <v>38</v>
      </c>
      <c r="S163" s="27">
        <f t="shared" si="469"/>
        <v>1</v>
      </c>
      <c r="T163" s="47" t="s">
        <v>38</v>
      </c>
      <c r="U163" s="27">
        <f t="shared" si="470"/>
        <v>1</v>
      </c>
      <c r="V163" s="47" t="s">
        <v>38</v>
      </c>
      <c r="W163" s="27">
        <f t="shared" si="471"/>
        <v>1</v>
      </c>
      <c r="X163" s="47" t="s">
        <v>38</v>
      </c>
      <c r="Y163" s="27">
        <f t="shared" si="472"/>
        <v>1</v>
      </c>
      <c r="Z163" s="47" t="s">
        <v>38</v>
      </c>
      <c r="AA163" s="27">
        <f t="shared" si="479"/>
        <v>1</v>
      </c>
      <c r="AB163" s="47" t="s">
        <v>38</v>
      </c>
      <c r="AC163" s="27">
        <f t="shared" si="480"/>
        <v>1</v>
      </c>
      <c r="AD163" s="47" t="s">
        <v>38</v>
      </c>
      <c r="AE163" s="27">
        <f t="shared" si="596"/>
        <v>13</v>
      </c>
      <c r="AF163" s="29">
        <f t="shared" si="597"/>
        <v>1</v>
      </c>
      <c r="AG163" s="2">
        <f t="shared" si="598"/>
        <v>1</v>
      </c>
      <c r="AH163" s="47" t="s">
        <v>38</v>
      </c>
      <c r="AI163" s="2">
        <f t="shared" si="443"/>
        <v>1</v>
      </c>
      <c r="AJ163" s="47" t="s">
        <v>38</v>
      </c>
      <c r="AK163" s="2">
        <f t="shared" si="599"/>
        <v>2</v>
      </c>
      <c r="AL163" s="29">
        <f t="shared" si="600"/>
        <v>1</v>
      </c>
      <c r="AM163" s="19">
        <f t="shared" si="566"/>
        <v>1</v>
      </c>
      <c r="AN163" s="47" t="s">
        <v>38</v>
      </c>
      <c r="AO163" s="19">
        <f t="shared" si="566"/>
        <v>1</v>
      </c>
      <c r="AP163" s="47" t="s">
        <v>38</v>
      </c>
      <c r="AQ163" s="19">
        <f t="shared" ref="AQ163" si="607">IF(MID(TRIM(AR163),1,2)="no",0,1)</f>
        <v>1</v>
      </c>
      <c r="AR163" s="47" t="s">
        <v>38</v>
      </c>
      <c r="AS163" s="19">
        <f t="shared" ref="AS163" si="608">IF(MID(TRIM(AT163),1,2)="no",0,1)</f>
        <v>1</v>
      </c>
      <c r="AT163" s="47" t="s">
        <v>38</v>
      </c>
      <c r="AU163" s="19">
        <f t="shared" ref="AU163" si="609">IF(MID(TRIM(AV163),1,2)="no",0,1)</f>
        <v>1</v>
      </c>
      <c r="AV163" s="47" t="s">
        <v>38</v>
      </c>
      <c r="AW163" s="7">
        <f t="shared" ref="AW163:AW226" si="610">AM163+AO163+AQ163+AS163+AU163</f>
        <v>5</v>
      </c>
      <c r="AX163" s="29">
        <f t="shared" ref="AX163:AX164" si="611">AW163/5</f>
        <v>1</v>
      </c>
      <c r="AY163" s="29">
        <f t="shared" si="495"/>
        <v>1</v>
      </c>
    </row>
    <row r="164" spans="1:51" ht="30" x14ac:dyDescent="0.2">
      <c r="A164" s="25">
        <v>160</v>
      </c>
      <c r="B164" s="38" t="s">
        <v>334</v>
      </c>
      <c r="C164" s="40" t="s">
        <v>198</v>
      </c>
      <c r="D164" s="3">
        <v>3</v>
      </c>
      <c r="E164" s="27">
        <f t="shared" si="465"/>
        <v>1</v>
      </c>
      <c r="F164" s="47" t="s">
        <v>38</v>
      </c>
      <c r="G164" s="27">
        <f t="shared" si="465"/>
        <v>1</v>
      </c>
      <c r="H164" s="47" t="s">
        <v>38</v>
      </c>
      <c r="I164" s="27">
        <f t="shared" si="465"/>
        <v>1</v>
      </c>
      <c r="J164" s="47" t="s">
        <v>38</v>
      </c>
      <c r="K164" s="27">
        <f t="shared" si="465"/>
        <v>1</v>
      </c>
      <c r="L164" s="47" t="s">
        <v>38</v>
      </c>
      <c r="M164" s="27">
        <f t="shared" si="466"/>
        <v>1</v>
      </c>
      <c r="N164" s="47" t="s">
        <v>38</v>
      </c>
      <c r="O164" s="27">
        <f t="shared" si="467"/>
        <v>1</v>
      </c>
      <c r="P164" s="47" t="s">
        <v>38</v>
      </c>
      <c r="Q164" s="27">
        <f t="shared" si="468"/>
        <v>1</v>
      </c>
      <c r="R164" s="47" t="s">
        <v>38</v>
      </c>
      <c r="S164" s="27">
        <f t="shared" si="469"/>
        <v>1</v>
      </c>
      <c r="T164" s="47" t="s">
        <v>38</v>
      </c>
      <c r="U164" s="27">
        <f t="shared" si="470"/>
        <v>1</v>
      </c>
      <c r="V164" s="47" t="s">
        <v>38</v>
      </c>
      <c r="W164" s="27">
        <f t="shared" si="471"/>
        <v>1</v>
      </c>
      <c r="X164" s="47" t="s">
        <v>38</v>
      </c>
      <c r="Y164" s="27">
        <f t="shared" si="472"/>
        <v>1</v>
      </c>
      <c r="Z164" s="47" t="s">
        <v>38</v>
      </c>
      <c r="AA164" s="27">
        <f t="shared" si="479"/>
        <v>1</v>
      </c>
      <c r="AB164" s="47" t="s">
        <v>38</v>
      </c>
      <c r="AC164" s="27">
        <f t="shared" si="480"/>
        <v>1</v>
      </c>
      <c r="AD164" s="47" t="s">
        <v>38</v>
      </c>
      <c r="AE164" s="27">
        <f t="shared" si="596"/>
        <v>13</v>
      </c>
      <c r="AF164" s="29">
        <f t="shared" si="597"/>
        <v>1</v>
      </c>
      <c r="AG164" s="2">
        <f t="shared" si="598"/>
        <v>1</v>
      </c>
      <c r="AH164" s="47" t="s">
        <v>38</v>
      </c>
      <c r="AI164" s="2">
        <f t="shared" si="443"/>
        <v>1</v>
      </c>
      <c r="AJ164" s="47" t="s">
        <v>38</v>
      </c>
      <c r="AK164" s="2">
        <f t="shared" si="599"/>
        <v>2</v>
      </c>
      <c r="AL164" s="29">
        <f t="shared" si="600"/>
        <v>1</v>
      </c>
      <c r="AM164" s="19">
        <f t="shared" si="566"/>
        <v>1</v>
      </c>
      <c r="AN164" s="47" t="s">
        <v>38</v>
      </c>
      <c r="AO164" s="19">
        <f t="shared" si="566"/>
        <v>1</v>
      </c>
      <c r="AP164" s="47" t="s">
        <v>38</v>
      </c>
      <c r="AQ164" s="19">
        <f t="shared" ref="AQ164" si="612">IF(MID(TRIM(AR164),1,2)="no",0,1)</f>
        <v>1</v>
      </c>
      <c r="AR164" s="47" t="s">
        <v>38</v>
      </c>
      <c r="AS164" s="19">
        <f t="shared" ref="AS164" si="613">IF(MID(TRIM(AT164),1,2)="no",0,1)</f>
        <v>1</v>
      </c>
      <c r="AT164" s="47" t="s">
        <v>38</v>
      </c>
      <c r="AU164" s="19">
        <f t="shared" ref="AU164" si="614">IF(MID(TRIM(AV164),1,2)="no",0,1)</f>
        <v>1</v>
      </c>
      <c r="AV164" s="47" t="s">
        <v>38</v>
      </c>
      <c r="AW164" s="7">
        <f t="shared" si="610"/>
        <v>5</v>
      </c>
      <c r="AX164" s="29">
        <f t="shared" si="611"/>
        <v>1</v>
      </c>
      <c r="AY164" s="29">
        <f t="shared" si="495"/>
        <v>1</v>
      </c>
    </row>
    <row r="165" spans="1:51" ht="30" x14ac:dyDescent="0.2">
      <c r="A165" s="25">
        <v>161</v>
      </c>
      <c r="B165" s="38" t="s">
        <v>334</v>
      </c>
      <c r="C165" s="40" t="s">
        <v>199</v>
      </c>
      <c r="D165" s="3">
        <v>4</v>
      </c>
      <c r="E165" s="27">
        <f t="shared" si="465"/>
        <v>1</v>
      </c>
      <c r="F165" s="47" t="s">
        <v>38</v>
      </c>
      <c r="G165" s="27">
        <f t="shared" si="465"/>
        <v>1</v>
      </c>
      <c r="H165" s="47" t="s">
        <v>38</v>
      </c>
      <c r="I165" s="27">
        <f t="shared" si="465"/>
        <v>1</v>
      </c>
      <c r="J165" s="47" t="s">
        <v>38</v>
      </c>
      <c r="K165" s="27">
        <f t="shared" si="465"/>
        <v>1</v>
      </c>
      <c r="L165" s="47" t="s">
        <v>38</v>
      </c>
      <c r="M165" s="27">
        <f t="shared" si="466"/>
        <v>1</v>
      </c>
      <c r="N165" s="47" t="s">
        <v>38</v>
      </c>
      <c r="O165" s="27">
        <f t="shared" si="467"/>
        <v>1</v>
      </c>
      <c r="P165" s="47" t="s">
        <v>38</v>
      </c>
      <c r="Q165" s="27">
        <f t="shared" si="468"/>
        <v>1</v>
      </c>
      <c r="R165" s="47" t="s">
        <v>38</v>
      </c>
      <c r="S165" s="27">
        <f t="shared" si="469"/>
        <v>1</v>
      </c>
      <c r="T165" s="47" t="s">
        <v>38</v>
      </c>
      <c r="U165" s="27">
        <f t="shared" si="470"/>
        <v>1</v>
      </c>
      <c r="V165" s="47" t="s">
        <v>38</v>
      </c>
      <c r="W165" s="27">
        <f t="shared" si="471"/>
        <v>1</v>
      </c>
      <c r="X165" s="47" t="s">
        <v>38</v>
      </c>
      <c r="Y165" s="27">
        <f t="shared" si="472"/>
        <v>1</v>
      </c>
      <c r="Z165" s="47" t="s">
        <v>38</v>
      </c>
      <c r="AA165" s="37"/>
      <c r="AB165" s="5"/>
      <c r="AC165" s="37"/>
      <c r="AD165" s="5"/>
      <c r="AE165" s="27">
        <f>E165+G165+I165+K165+M165+O165+Q165+S165+U165+W165+Y165</f>
        <v>11</v>
      </c>
      <c r="AF165" s="29">
        <f>AE165/11</f>
        <v>1</v>
      </c>
      <c r="AG165" s="5"/>
      <c r="AH165" s="5"/>
      <c r="AI165" s="27">
        <f t="shared" si="443"/>
        <v>1</v>
      </c>
      <c r="AJ165" s="28" t="s">
        <v>38</v>
      </c>
      <c r="AK165" s="27">
        <f>+AI165</f>
        <v>1</v>
      </c>
      <c r="AL165" s="29">
        <f>AK165/1</f>
        <v>1</v>
      </c>
      <c r="AM165" s="19">
        <f t="shared" si="566"/>
        <v>1</v>
      </c>
      <c r="AN165" s="47" t="s">
        <v>38</v>
      </c>
      <c r="AO165" s="19">
        <f t="shared" si="566"/>
        <v>1</v>
      </c>
      <c r="AP165" s="47" t="s">
        <v>38</v>
      </c>
      <c r="AQ165" s="19">
        <f t="shared" ref="AQ165" si="615">IF(MID(TRIM(AR165),1,2)="no",0,1)</f>
        <v>1</v>
      </c>
      <c r="AR165" s="47" t="s">
        <v>38</v>
      </c>
      <c r="AS165" s="19">
        <f t="shared" ref="AS165" si="616">IF(MID(TRIM(AT165),1,2)="no",0,1)</f>
        <v>1</v>
      </c>
      <c r="AT165" s="47" t="s">
        <v>38</v>
      </c>
      <c r="AU165" s="19">
        <f t="shared" ref="AU165" si="617">IF(MID(TRIM(AV165),1,2)="no",0,1)</f>
        <v>1</v>
      </c>
      <c r="AV165" s="47" t="s">
        <v>38</v>
      </c>
      <c r="AW165" s="7">
        <f t="shared" si="610"/>
        <v>5</v>
      </c>
      <c r="AX165" s="29">
        <f t="shared" ref="AX165:AX226" si="618">AW165/5</f>
        <v>1</v>
      </c>
      <c r="AY165" s="29">
        <f t="shared" si="495"/>
        <v>1</v>
      </c>
    </row>
    <row r="166" spans="1:51" ht="30" x14ac:dyDescent="0.2">
      <c r="A166" s="25">
        <v>162</v>
      </c>
      <c r="B166" s="38" t="s">
        <v>334</v>
      </c>
      <c r="C166" s="40" t="s">
        <v>200</v>
      </c>
      <c r="D166" s="3">
        <v>3</v>
      </c>
      <c r="E166" s="27">
        <f t="shared" si="465"/>
        <v>1</v>
      </c>
      <c r="F166" s="47" t="s">
        <v>38</v>
      </c>
      <c r="G166" s="27">
        <f t="shared" si="465"/>
        <v>1</v>
      </c>
      <c r="H166" s="47" t="s">
        <v>38</v>
      </c>
      <c r="I166" s="27">
        <f t="shared" si="465"/>
        <v>1</v>
      </c>
      <c r="J166" s="47" t="s">
        <v>38</v>
      </c>
      <c r="K166" s="27">
        <f t="shared" si="465"/>
        <v>1</v>
      </c>
      <c r="L166" s="47" t="s">
        <v>38</v>
      </c>
      <c r="M166" s="27">
        <f t="shared" si="466"/>
        <v>1</v>
      </c>
      <c r="N166" s="47" t="s">
        <v>38</v>
      </c>
      <c r="O166" s="27">
        <f t="shared" si="467"/>
        <v>1</v>
      </c>
      <c r="P166" s="47" t="s">
        <v>38</v>
      </c>
      <c r="Q166" s="27">
        <f t="shared" si="468"/>
        <v>1</v>
      </c>
      <c r="R166" s="47" t="s">
        <v>38</v>
      </c>
      <c r="S166" s="27">
        <f t="shared" si="469"/>
        <v>1</v>
      </c>
      <c r="T166" s="47" t="s">
        <v>38</v>
      </c>
      <c r="U166" s="27">
        <f t="shared" si="470"/>
        <v>1</v>
      </c>
      <c r="V166" s="47" t="s">
        <v>38</v>
      </c>
      <c r="W166" s="27">
        <f t="shared" si="471"/>
        <v>1</v>
      </c>
      <c r="X166" s="47" t="s">
        <v>38</v>
      </c>
      <c r="Y166" s="27">
        <f t="shared" si="472"/>
        <v>1</v>
      </c>
      <c r="Z166" s="47" t="s">
        <v>38</v>
      </c>
      <c r="AA166" s="27">
        <f t="shared" si="479"/>
        <v>1</v>
      </c>
      <c r="AB166" s="47" t="s">
        <v>38</v>
      </c>
      <c r="AC166" s="27">
        <f t="shared" si="480"/>
        <v>1</v>
      </c>
      <c r="AD166" s="47" t="s">
        <v>38</v>
      </c>
      <c r="AE166" s="27">
        <f t="shared" ref="AE166:AE167" si="619">E166+G166+I166+K166+M166+O166+Q166+S166+U166+W166+Y166+AA166+AC166</f>
        <v>13</v>
      </c>
      <c r="AF166" s="29">
        <f t="shared" ref="AF166:AF167" si="620">AE166/13</f>
        <v>1</v>
      </c>
      <c r="AG166" s="2">
        <f t="shared" ref="AG166:AG167" si="621">IF(MID(TRIM(AH166),1,2)="no",0,1)</f>
        <v>1</v>
      </c>
      <c r="AH166" s="47" t="s">
        <v>38</v>
      </c>
      <c r="AI166" s="2">
        <f t="shared" si="443"/>
        <v>1</v>
      </c>
      <c r="AJ166" s="47" t="s">
        <v>38</v>
      </c>
      <c r="AK166" s="2">
        <f t="shared" ref="AK166:AK167" si="622">+AG166+AI166</f>
        <v>2</v>
      </c>
      <c r="AL166" s="29">
        <f t="shared" ref="AL166:AL167" si="623">AK166/2</f>
        <v>1</v>
      </c>
      <c r="AM166" s="19">
        <f t="shared" si="566"/>
        <v>1</v>
      </c>
      <c r="AN166" s="47" t="s">
        <v>38</v>
      </c>
      <c r="AO166" s="19">
        <f t="shared" si="566"/>
        <v>1</v>
      </c>
      <c r="AP166" s="47" t="s">
        <v>38</v>
      </c>
      <c r="AQ166" s="19">
        <f t="shared" ref="AQ166" si="624">IF(MID(TRIM(AR166),1,2)="no",0,1)</f>
        <v>0</v>
      </c>
      <c r="AR166" s="47" t="s">
        <v>39</v>
      </c>
      <c r="AS166" s="19">
        <f t="shared" ref="AS166" si="625">IF(MID(TRIM(AT166),1,2)="no",0,1)</f>
        <v>0</v>
      </c>
      <c r="AT166" s="47" t="s">
        <v>39</v>
      </c>
      <c r="AU166" s="19">
        <f t="shared" ref="AU166" si="626">IF(MID(TRIM(AV166),1,2)="no",0,1)</f>
        <v>1</v>
      </c>
      <c r="AV166" s="47" t="s">
        <v>38</v>
      </c>
      <c r="AW166" s="7">
        <f t="shared" si="610"/>
        <v>3</v>
      </c>
      <c r="AX166" s="29">
        <f t="shared" si="618"/>
        <v>0.6</v>
      </c>
      <c r="AY166" s="29">
        <f t="shared" si="495"/>
        <v>0.8666666666666667</v>
      </c>
    </row>
    <row r="167" spans="1:51" ht="30" x14ac:dyDescent="0.2">
      <c r="A167" s="25">
        <v>163</v>
      </c>
      <c r="B167" s="38" t="s">
        <v>334</v>
      </c>
      <c r="C167" s="1" t="s">
        <v>201</v>
      </c>
      <c r="D167" s="2">
        <v>2</v>
      </c>
      <c r="E167" s="27">
        <f t="shared" si="465"/>
        <v>1</v>
      </c>
      <c r="F167" s="47" t="s">
        <v>38</v>
      </c>
      <c r="G167" s="27">
        <f t="shared" si="465"/>
        <v>1</v>
      </c>
      <c r="H167" s="47" t="s">
        <v>38</v>
      </c>
      <c r="I167" s="27">
        <f t="shared" si="465"/>
        <v>1</v>
      </c>
      <c r="J167" s="47" t="s">
        <v>38</v>
      </c>
      <c r="K167" s="27">
        <f t="shared" si="465"/>
        <v>1</v>
      </c>
      <c r="L167" s="47" t="s">
        <v>38</v>
      </c>
      <c r="M167" s="27">
        <f t="shared" si="466"/>
        <v>1</v>
      </c>
      <c r="N167" s="47" t="s">
        <v>38</v>
      </c>
      <c r="O167" s="27">
        <f t="shared" si="467"/>
        <v>1</v>
      </c>
      <c r="P167" s="47" t="s">
        <v>38</v>
      </c>
      <c r="Q167" s="27">
        <f t="shared" si="468"/>
        <v>1</v>
      </c>
      <c r="R167" s="47" t="s">
        <v>38</v>
      </c>
      <c r="S167" s="27">
        <f t="shared" si="469"/>
        <v>1</v>
      </c>
      <c r="T167" s="47" t="s">
        <v>38</v>
      </c>
      <c r="U167" s="27">
        <f t="shared" si="470"/>
        <v>1</v>
      </c>
      <c r="V167" s="47" t="s">
        <v>38</v>
      </c>
      <c r="W167" s="27">
        <f t="shared" si="471"/>
        <v>1</v>
      </c>
      <c r="X167" s="47" t="s">
        <v>38</v>
      </c>
      <c r="Y167" s="27">
        <f t="shared" si="472"/>
        <v>1</v>
      </c>
      <c r="Z167" s="47" t="s">
        <v>38</v>
      </c>
      <c r="AA167" s="27">
        <f t="shared" si="479"/>
        <v>1</v>
      </c>
      <c r="AB167" s="47" t="s">
        <v>38</v>
      </c>
      <c r="AC167" s="27">
        <f t="shared" si="480"/>
        <v>1</v>
      </c>
      <c r="AD167" s="47" t="s">
        <v>38</v>
      </c>
      <c r="AE167" s="27">
        <f t="shared" si="619"/>
        <v>13</v>
      </c>
      <c r="AF167" s="29">
        <f t="shared" si="620"/>
        <v>1</v>
      </c>
      <c r="AG167" s="2">
        <f t="shared" si="621"/>
        <v>1</v>
      </c>
      <c r="AH167" s="47" t="s">
        <v>38</v>
      </c>
      <c r="AI167" s="2">
        <f t="shared" si="443"/>
        <v>1</v>
      </c>
      <c r="AJ167" s="47" t="s">
        <v>38</v>
      </c>
      <c r="AK167" s="2">
        <f t="shared" si="622"/>
        <v>2</v>
      </c>
      <c r="AL167" s="29">
        <f t="shared" si="623"/>
        <v>1</v>
      </c>
      <c r="AM167" s="19">
        <f t="shared" si="566"/>
        <v>1</v>
      </c>
      <c r="AN167" s="47" t="s">
        <v>38</v>
      </c>
      <c r="AO167" s="19">
        <f t="shared" si="566"/>
        <v>1</v>
      </c>
      <c r="AP167" s="47" t="s">
        <v>38</v>
      </c>
      <c r="AQ167" s="19">
        <f t="shared" ref="AQ167" si="627">IF(MID(TRIM(AR167),1,2)="no",0,1)</f>
        <v>1</v>
      </c>
      <c r="AR167" s="47" t="s">
        <v>38</v>
      </c>
      <c r="AS167" s="19">
        <f t="shared" ref="AS167" si="628">IF(MID(TRIM(AT167),1,2)="no",0,1)</f>
        <v>1</v>
      </c>
      <c r="AT167" s="47" t="s">
        <v>38</v>
      </c>
      <c r="AU167" s="19">
        <f t="shared" ref="AU167" si="629">IF(MID(TRIM(AV167),1,2)="no",0,1)</f>
        <v>1</v>
      </c>
      <c r="AV167" s="47" t="s">
        <v>38</v>
      </c>
      <c r="AW167" s="7">
        <f t="shared" si="610"/>
        <v>5</v>
      </c>
      <c r="AX167" s="29">
        <f t="shared" si="618"/>
        <v>1</v>
      </c>
      <c r="AY167" s="29">
        <f t="shared" si="495"/>
        <v>1</v>
      </c>
    </row>
    <row r="168" spans="1:51" ht="105" x14ac:dyDescent="0.2">
      <c r="A168" s="25">
        <v>164</v>
      </c>
      <c r="B168" s="38" t="s">
        <v>334</v>
      </c>
      <c r="C168" s="40" t="s">
        <v>202</v>
      </c>
      <c r="D168" s="3">
        <v>4</v>
      </c>
      <c r="E168" s="27">
        <f t="shared" si="465"/>
        <v>1</v>
      </c>
      <c r="F168" s="47" t="s">
        <v>38</v>
      </c>
      <c r="G168" s="27">
        <f t="shared" si="465"/>
        <v>1</v>
      </c>
      <c r="H168" s="47" t="s">
        <v>38</v>
      </c>
      <c r="I168" s="27">
        <f t="shared" si="465"/>
        <v>1</v>
      </c>
      <c r="J168" s="47" t="s">
        <v>38</v>
      </c>
      <c r="K168" s="27">
        <f t="shared" si="465"/>
        <v>1</v>
      </c>
      <c r="L168" s="47" t="s">
        <v>38</v>
      </c>
      <c r="M168" s="27">
        <f t="shared" si="466"/>
        <v>1</v>
      </c>
      <c r="N168" s="47" t="s">
        <v>38</v>
      </c>
      <c r="O168" s="27">
        <f t="shared" si="467"/>
        <v>1</v>
      </c>
      <c r="P168" s="47" t="s">
        <v>38</v>
      </c>
      <c r="Q168" s="27">
        <f t="shared" si="468"/>
        <v>1</v>
      </c>
      <c r="R168" s="47" t="s">
        <v>38</v>
      </c>
      <c r="S168" s="27">
        <f t="shared" si="469"/>
        <v>1</v>
      </c>
      <c r="T168" s="47" t="s">
        <v>38</v>
      </c>
      <c r="U168" s="27">
        <f t="shared" si="470"/>
        <v>1</v>
      </c>
      <c r="V168" s="47" t="s">
        <v>38</v>
      </c>
      <c r="W168" s="27">
        <f t="shared" si="471"/>
        <v>1</v>
      </c>
      <c r="X168" s="47" t="s">
        <v>38</v>
      </c>
      <c r="Y168" s="27">
        <f t="shared" si="472"/>
        <v>1</v>
      </c>
      <c r="Z168" s="47" t="s">
        <v>38</v>
      </c>
      <c r="AA168" s="37"/>
      <c r="AB168" s="5"/>
      <c r="AC168" s="37"/>
      <c r="AD168" s="5"/>
      <c r="AE168" s="27">
        <f>E168+G168+I168+K168+M168+O168+Q168+S168+U168+W168+Y168</f>
        <v>11</v>
      </c>
      <c r="AF168" s="29">
        <f>AE168/11</f>
        <v>1</v>
      </c>
      <c r="AG168" s="5"/>
      <c r="AH168" s="5"/>
      <c r="AI168" s="27">
        <f t="shared" si="443"/>
        <v>1</v>
      </c>
      <c r="AJ168" s="28" t="s">
        <v>38</v>
      </c>
      <c r="AK168" s="27">
        <f>+AI168</f>
        <v>1</v>
      </c>
      <c r="AL168" s="29">
        <f>AK168/1</f>
        <v>1</v>
      </c>
      <c r="AM168" s="19">
        <f t="shared" si="566"/>
        <v>1</v>
      </c>
      <c r="AN168" s="47" t="s">
        <v>38</v>
      </c>
      <c r="AO168" s="19">
        <f t="shared" si="566"/>
        <v>1</v>
      </c>
      <c r="AP168" s="47" t="s">
        <v>38</v>
      </c>
      <c r="AQ168" s="19">
        <f t="shared" ref="AQ168" si="630">IF(MID(TRIM(AR168),1,2)="no",0,1)</f>
        <v>1</v>
      </c>
      <c r="AR168" s="47" t="s">
        <v>38</v>
      </c>
      <c r="AS168" s="19">
        <f t="shared" ref="AS168" si="631">IF(MID(TRIM(AT168),1,2)="no",0,1)</f>
        <v>1</v>
      </c>
      <c r="AT168" s="47" t="s">
        <v>38</v>
      </c>
      <c r="AU168" s="19">
        <f t="shared" ref="AU168" si="632">IF(MID(TRIM(AV168),1,2)="no",0,1)</f>
        <v>1</v>
      </c>
      <c r="AV168" s="47" t="s">
        <v>38</v>
      </c>
      <c r="AW168" s="7">
        <f t="shared" si="610"/>
        <v>5</v>
      </c>
      <c r="AX168" s="29">
        <f t="shared" si="618"/>
        <v>1</v>
      </c>
      <c r="AY168" s="29">
        <f t="shared" si="495"/>
        <v>1</v>
      </c>
    </row>
    <row r="169" spans="1:51" ht="15" x14ac:dyDescent="0.2">
      <c r="A169" s="25">
        <v>165</v>
      </c>
      <c r="B169" s="38" t="s">
        <v>334</v>
      </c>
      <c r="C169" s="40" t="s">
        <v>203</v>
      </c>
      <c r="D169" s="3">
        <v>1</v>
      </c>
      <c r="E169" s="27">
        <f t="shared" si="465"/>
        <v>1</v>
      </c>
      <c r="F169" s="47" t="s">
        <v>38</v>
      </c>
      <c r="G169" s="27">
        <f t="shared" si="465"/>
        <v>1</v>
      </c>
      <c r="H169" s="47" t="s">
        <v>38</v>
      </c>
      <c r="I169" s="27">
        <f t="shared" si="465"/>
        <v>1</v>
      </c>
      <c r="J169" s="47" t="s">
        <v>38</v>
      </c>
      <c r="K169" s="27">
        <f t="shared" si="465"/>
        <v>1</v>
      </c>
      <c r="L169" s="47" t="s">
        <v>38</v>
      </c>
      <c r="M169" s="27">
        <f t="shared" si="466"/>
        <v>1</v>
      </c>
      <c r="N169" s="47" t="s">
        <v>38</v>
      </c>
      <c r="O169" s="27">
        <f t="shared" si="467"/>
        <v>1</v>
      </c>
      <c r="P169" s="47" t="s">
        <v>38</v>
      </c>
      <c r="Q169" s="27">
        <f t="shared" si="468"/>
        <v>1</v>
      </c>
      <c r="R169" s="47" t="s">
        <v>38</v>
      </c>
      <c r="S169" s="27">
        <f t="shared" si="469"/>
        <v>1</v>
      </c>
      <c r="T169" s="47" t="s">
        <v>38</v>
      </c>
      <c r="U169" s="27">
        <f t="shared" si="470"/>
        <v>1</v>
      </c>
      <c r="V169" s="47" t="s">
        <v>38</v>
      </c>
      <c r="W169" s="27">
        <f t="shared" si="471"/>
        <v>1</v>
      </c>
      <c r="X169" s="47" t="s">
        <v>38</v>
      </c>
      <c r="Y169" s="27">
        <f t="shared" si="472"/>
        <v>1</v>
      </c>
      <c r="Z169" s="47" t="s">
        <v>38</v>
      </c>
      <c r="AA169" s="27">
        <f t="shared" si="479"/>
        <v>1</v>
      </c>
      <c r="AB169" s="47" t="s">
        <v>38</v>
      </c>
      <c r="AC169" s="27">
        <f t="shared" si="480"/>
        <v>1</v>
      </c>
      <c r="AD169" s="47" t="s">
        <v>38</v>
      </c>
      <c r="AE169" s="27">
        <f t="shared" ref="AE169" si="633">E169+G169+I169+K169+M169+O169+Q169+S169+U169+W169+Y169+AA169+AC169</f>
        <v>13</v>
      </c>
      <c r="AF169" s="29">
        <f>AE169/13</f>
        <v>1</v>
      </c>
      <c r="AG169" s="2">
        <f t="shared" ref="AG169" si="634">IF(MID(TRIM(AH169),1,2)="no",0,1)</f>
        <v>1</v>
      </c>
      <c r="AH169" s="47" t="s">
        <v>38</v>
      </c>
      <c r="AI169" s="2">
        <f t="shared" si="443"/>
        <v>1</v>
      </c>
      <c r="AJ169" s="47" t="s">
        <v>38</v>
      </c>
      <c r="AK169" s="2">
        <f t="shared" ref="AK169" si="635">+AG169+AI169</f>
        <v>2</v>
      </c>
      <c r="AL169" s="29">
        <f t="shared" ref="AL169" si="636">AK169/2</f>
        <v>1</v>
      </c>
      <c r="AM169" s="19">
        <f t="shared" si="566"/>
        <v>1</v>
      </c>
      <c r="AN169" s="47" t="s">
        <v>38</v>
      </c>
      <c r="AO169" s="19">
        <f t="shared" si="566"/>
        <v>1</v>
      </c>
      <c r="AP169" s="47" t="s">
        <v>38</v>
      </c>
      <c r="AQ169" s="19">
        <f t="shared" ref="AQ169" si="637">IF(MID(TRIM(AR169),1,2)="no",0,1)</f>
        <v>1</v>
      </c>
      <c r="AR169" s="47" t="s">
        <v>38</v>
      </c>
      <c r="AS169" s="19">
        <f t="shared" ref="AS169" si="638">IF(MID(TRIM(AT169),1,2)="no",0,1)</f>
        <v>1</v>
      </c>
      <c r="AT169" s="47" t="s">
        <v>38</v>
      </c>
      <c r="AU169" s="19">
        <f t="shared" ref="AU169" si="639">IF(MID(TRIM(AV169),1,2)="no",0,1)</f>
        <v>1</v>
      </c>
      <c r="AV169" s="47" t="s">
        <v>38</v>
      </c>
      <c r="AW169" s="7">
        <f t="shared" si="610"/>
        <v>5</v>
      </c>
      <c r="AX169" s="29">
        <f t="shared" si="618"/>
        <v>1</v>
      </c>
      <c r="AY169" s="29">
        <f>SUM(AF169+AL169+AX169)/3</f>
        <v>1</v>
      </c>
    </row>
    <row r="170" spans="1:51" ht="30" x14ac:dyDescent="0.2">
      <c r="A170" s="25">
        <v>166</v>
      </c>
      <c r="B170" s="38" t="s">
        <v>232</v>
      </c>
      <c r="C170" s="1" t="s">
        <v>204</v>
      </c>
      <c r="D170" s="3">
        <v>4</v>
      </c>
      <c r="E170" s="27">
        <f t="shared" si="465"/>
        <v>1</v>
      </c>
      <c r="F170" s="47" t="s">
        <v>38</v>
      </c>
      <c r="G170" s="27">
        <f t="shared" si="465"/>
        <v>1</v>
      </c>
      <c r="H170" s="47" t="s">
        <v>38</v>
      </c>
      <c r="I170" s="27">
        <f t="shared" si="465"/>
        <v>1</v>
      </c>
      <c r="J170" s="47" t="s">
        <v>38</v>
      </c>
      <c r="K170" s="27">
        <f t="shared" si="465"/>
        <v>1</v>
      </c>
      <c r="L170" s="47" t="s">
        <v>38</v>
      </c>
      <c r="M170" s="27">
        <f t="shared" si="466"/>
        <v>1</v>
      </c>
      <c r="N170" s="47" t="s">
        <v>38</v>
      </c>
      <c r="O170" s="27">
        <f t="shared" si="467"/>
        <v>1</v>
      </c>
      <c r="P170" s="47" t="s">
        <v>38</v>
      </c>
      <c r="Q170" s="27">
        <f t="shared" si="468"/>
        <v>1</v>
      </c>
      <c r="R170" s="47" t="s">
        <v>38</v>
      </c>
      <c r="S170" s="27">
        <f t="shared" si="469"/>
        <v>1</v>
      </c>
      <c r="T170" s="47" t="s">
        <v>38</v>
      </c>
      <c r="U170" s="27">
        <f t="shared" si="470"/>
        <v>1</v>
      </c>
      <c r="V170" s="47" t="s">
        <v>38</v>
      </c>
      <c r="W170" s="27">
        <f t="shared" si="471"/>
        <v>1</v>
      </c>
      <c r="X170" s="47" t="s">
        <v>38</v>
      </c>
      <c r="Y170" s="27">
        <f t="shared" si="472"/>
        <v>1</v>
      </c>
      <c r="Z170" s="47" t="s">
        <v>38</v>
      </c>
      <c r="AA170" s="37"/>
      <c r="AB170" s="48"/>
      <c r="AC170" s="37"/>
      <c r="AD170" s="48"/>
      <c r="AE170" s="27">
        <f>E170+G170+I170+K170+M170+O170+Q170+S170+U170+W170+Y170</f>
        <v>11</v>
      </c>
      <c r="AF170" s="29">
        <f>AE170/11</f>
        <v>1</v>
      </c>
      <c r="AG170" s="5"/>
      <c r="AH170" s="48"/>
      <c r="AI170" s="27">
        <f t="shared" si="443"/>
        <v>1</v>
      </c>
      <c r="AJ170" s="28" t="s">
        <v>38</v>
      </c>
      <c r="AK170" s="27">
        <f>+AI170</f>
        <v>1</v>
      </c>
      <c r="AL170" s="29">
        <f>AK170/1</f>
        <v>1</v>
      </c>
      <c r="AM170" s="19">
        <f t="shared" si="566"/>
        <v>1</v>
      </c>
      <c r="AN170" s="47" t="s">
        <v>38</v>
      </c>
      <c r="AO170" s="19">
        <f t="shared" si="566"/>
        <v>1</v>
      </c>
      <c r="AP170" s="47" t="s">
        <v>38</v>
      </c>
      <c r="AQ170" s="19">
        <f t="shared" ref="AQ170" si="640">IF(MID(TRIM(AR170),1,2)="no",0,1)</f>
        <v>1</v>
      </c>
      <c r="AR170" s="47" t="s">
        <v>38</v>
      </c>
      <c r="AS170" s="19">
        <f t="shared" ref="AS170" si="641">IF(MID(TRIM(AT170),1,2)="no",0,1)</f>
        <v>1</v>
      </c>
      <c r="AT170" s="47" t="s">
        <v>38</v>
      </c>
      <c r="AU170" s="19">
        <f t="shared" ref="AU170" si="642">IF(MID(TRIM(AV170),1,2)="no",0,1)</f>
        <v>1</v>
      </c>
      <c r="AV170" s="47" t="s">
        <v>38</v>
      </c>
      <c r="AW170" s="7">
        <f t="shared" si="610"/>
        <v>5</v>
      </c>
      <c r="AX170" s="29">
        <f t="shared" si="618"/>
        <v>1</v>
      </c>
      <c r="AY170" s="29">
        <f t="shared" si="495"/>
        <v>1</v>
      </c>
    </row>
    <row r="171" spans="1:51" ht="45" x14ac:dyDescent="0.2">
      <c r="A171" s="25">
        <v>167</v>
      </c>
      <c r="B171" s="38" t="s">
        <v>232</v>
      </c>
      <c r="C171" s="1" t="s">
        <v>323</v>
      </c>
      <c r="D171" s="3">
        <v>3</v>
      </c>
      <c r="E171" s="27">
        <f t="shared" si="465"/>
        <v>1</v>
      </c>
      <c r="F171" s="47" t="s">
        <v>38</v>
      </c>
      <c r="G171" s="27">
        <f t="shared" si="465"/>
        <v>1</v>
      </c>
      <c r="H171" s="47" t="s">
        <v>38</v>
      </c>
      <c r="I171" s="27">
        <f t="shared" si="465"/>
        <v>1</v>
      </c>
      <c r="J171" s="47" t="s">
        <v>38</v>
      </c>
      <c r="K171" s="27">
        <f t="shared" si="465"/>
        <v>1</v>
      </c>
      <c r="L171" s="47" t="s">
        <v>38</v>
      </c>
      <c r="M171" s="27">
        <f t="shared" si="466"/>
        <v>1</v>
      </c>
      <c r="N171" s="47" t="s">
        <v>38</v>
      </c>
      <c r="O171" s="27">
        <f t="shared" si="467"/>
        <v>1</v>
      </c>
      <c r="P171" s="47" t="s">
        <v>38</v>
      </c>
      <c r="Q171" s="27">
        <f t="shared" si="468"/>
        <v>1</v>
      </c>
      <c r="R171" s="47" t="s">
        <v>38</v>
      </c>
      <c r="S171" s="27">
        <f t="shared" si="469"/>
        <v>1</v>
      </c>
      <c r="T171" s="47" t="s">
        <v>38</v>
      </c>
      <c r="U171" s="27">
        <f t="shared" si="470"/>
        <v>1</v>
      </c>
      <c r="V171" s="47" t="s">
        <v>38</v>
      </c>
      <c r="W171" s="27">
        <f t="shared" si="471"/>
        <v>1</v>
      </c>
      <c r="X171" s="47" t="s">
        <v>38</v>
      </c>
      <c r="Y171" s="27">
        <f t="shared" si="472"/>
        <v>1</v>
      </c>
      <c r="Z171" s="47" t="s">
        <v>38</v>
      </c>
      <c r="AA171" s="27">
        <f t="shared" si="479"/>
        <v>1</v>
      </c>
      <c r="AB171" s="47" t="s">
        <v>38</v>
      </c>
      <c r="AC171" s="27">
        <f t="shared" si="480"/>
        <v>1</v>
      </c>
      <c r="AD171" s="47" t="s">
        <v>38</v>
      </c>
      <c r="AE171" s="27">
        <f t="shared" ref="AE171" si="643">E171+G171+I171+K171+M171+O171+Q171+S171+U171+W171+Y171+AA171+AC171</f>
        <v>13</v>
      </c>
      <c r="AF171" s="29">
        <f>AE171/13</f>
        <v>1</v>
      </c>
      <c r="AG171" s="3">
        <f t="shared" ref="AG171:AG177" si="644">IF(MID(TRIM(AH171),1,2)="no",0,1)</f>
        <v>1</v>
      </c>
      <c r="AH171" s="47" t="s">
        <v>38</v>
      </c>
      <c r="AI171" s="3">
        <f t="shared" si="443"/>
        <v>1</v>
      </c>
      <c r="AJ171" s="47" t="s">
        <v>38</v>
      </c>
      <c r="AK171" s="3">
        <f t="shared" ref="AK171:AK177" si="645">+AG171+AI171</f>
        <v>2</v>
      </c>
      <c r="AL171" s="29">
        <f t="shared" ref="AL171" si="646">AK171/2</f>
        <v>1</v>
      </c>
      <c r="AM171" s="19">
        <f t="shared" si="566"/>
        <v>1</v>
      </c>
      <c r="AN171" s="47" t="s">
        <v>38</v>
      </c>
      <c r="AO171" s="19">
        <f t="shared" si="566"/>
        <v>1</v>
      </c>
      <c r="AP171" s="47" t="s">
        <v>38</v>
      </c>
      <c r="AQ171" s="19">
        <f t="shared" ref="AQ171" si="647">IF(MID(TRIM(AR171),1,2)="no",0,1)</f>
        <v>1</v>
      </c>
      <c r="AR171" s="47" t="s">
        <v>38</v>
      </c>
      <c r="AS171" s="19">
        <f t="shared" ref="AS171" si="648">IF(MID(TRIM(AT171),1,2)="no",0,1)</f>
        <v>1</v>
      </c>
      <c r="AT171" s="47" t="s">
        <v>38</v>
      </c>
      <c r="AU171" s="19">
        <f t="shared" ref="AU171" si="649">IF(MID(TRIM(AV171),1,2)="no",0,1)</f>
        <v>1</v>
      </c>
      <c r="AV171" s="47" t="s">
        <v>38</v>
      </c>
      <c r="AW171" s="7">
        <f t="shared" si="610"/>
        <v>5</v>
      </c>
      <c r="AX171" s="29">
        <f t="shared" si="618"/>
        <v>1</v>
      </c>
      <c r="AY171" s="29">
        <f>SUM(AF171+AL171+AX171)/3</f>
        <v>1</v>
      </c>
    </row>
    <row r="172" spans="1:51" ht="30" x14ac:dyDescent="0.2">
      <c r="A172" s="25">
        <v>168</v>
      </c>
      <c r="B172" s="38" t="s">
        <v>232</v>
      </c>
      <c r="C172" s="1" t="s">
        <v>205</v>
      </c>
      <c r="D172" s="3">
        <v>4</v>
      </c>
      <c r="E172" s="27">
        <f t="shared" si="465"/>
        <v>1</v>
      </c>
      <c r="F172" s="47" t="s">
        <v>38</v>
      </c>
      <c r="G172" s="27">
        <f t="shared" si="465"/>
        <v>1</v>
      </c>
      <c r="H172" s="47" t="s">
        <v>38</v>
      </c>
      <c r="I172" s="27">
        <f t="shared" si="465"/>
        <v>1</v>
      </c>
      <c r="J172" s="47" t="s">
        <v>38</v>
      </c>
      <c r="K172" s="27">
        <f t="shared" si="465"/>
        <v>1</v>
      </c>
      <c r="L172" s="47" t="s">
        <v>38</v>
      </c>
      <c r="M172" s="27">
        <f t="shared" si="466"/>
        <v>1</v>
      </c>
      <c r="N172" s="47" t="s">
        <v>38</v>
      </c>
      <c r="O172" s="27">
        <f t="shared" si="467"/>
        <v>1</v>
      </c>
      <c r="P172" s="47" t="s">
        <v>38</v>
      </c>
      <c r="Q172" s="27">
        <f t="shared" si="468"/>
        <v>1</v>
      </c>
      <c r="R172" s="47" t="s">
        <v>38</v>
      </c>
      <c r="S172" s="27">
        <f t="shared" si="469"/>
        <v>1</v>
      </c>
      <c r="T172" s="47" t="s">
        <v>38</v>
      </c>
      <c r="U172" s="27">
        <f t="shared" si="470"/>
        <v>1</v>
      </c>
      <c r="V172" s="47" t="s">
        <v>38</v>
      </c>
      <c r="W172" s="27">
        <f t="shared" si="471"/>
        <v>1</v>
      </c>
      <c r="X172" s="47" t="s">
        <v>38</v>
      </c>
      <c r="Y172" s="27">
        <f t="shared" si="472"/>
        <v>1</v>
      </c>
      <c r="Z172" s="47" t="s">
        <v>38</v>
      </c>
      <c r="AA172" s="37"/>
      <c r="AB172" s="48"/>
      <c r="AC172" s="37"/>
      <c r="AD172" s="48"/>
      <c r="AE172" s="27">
        <f t="shared" ref="AE172:AE176" si="650">E172+G172+I172+K172+M172+O172+Q172+S172+U172+W172+Y172</f>
        <v>11</v>
      </c>
      <c r="AF172" s="29">
        <f t="shared" ref="AF172:AF176" si="651">AE172/11</f>
        <v>1</v>
      </c>
      <c r="AG172" s="5"/>
      <c r="AH172" s="5"/>
      <c r="AI172" s="27">
        <f t="shared" si="443"/>
        <v>1</v>
      </c>
      <c r="AJ172" s="28" t="s">
        <v>38</v>
      </c>
      <c r="AK172" s="27">
        <f t="shared" ref="AK172:AK176" si="652">+AI172</f>
        <v>1</v>
      </c>
      <c r="AL172" s="29">
        <f t="shared" ref="AL172:AL176" si="653">AK172/1</f>
        <v>1</v>
      </c>
      <c r="AM172" s="19">
        <f t="shared" si="566"/>
        <v>1</v>
      </c>
      <c r="AN172" s="47" t="s">
        <v>38</v>
      </c>
      <c r="AO172" s="19">
        <f t="shared" si="566"/>
        <v>1</v>
      </c>
      <c r="AP172" s="47" t="s">
        <v>38</v>
      </c>
      <c r="AQ172" s="19">
        <f t="shared" ref="AQ172" si="654">IF(MID(TRIM(AR172),1,2)="no",0,1)</f>
        <v>1</v>
      </c>
      <c r="AR172" s="47" t="s">
        <v>38</v>
      </c>
      <c r="AS172" s="19">
        <f t="shared" ref="AS172" si="655">IF(MID(TRIM(AT172),1,2)="no",0,1)</f>
        <v>1</v>
      </c>
      <c r="AT172" s="47" t="s">
        <v>38</v>
      </c>
      <c r="AU172" s="19">
        <f t="shared" ref="AU172" si="656">IF(MID(TRIM(AV172),1,2)="no",0,1)</f>
        <v>1</v>
      </c>
      <c r="AV172" s="47" t="s">
        <v>38</v>
      </c>
      <c r="AW172" s="7">
        <f t="shared" si="610"/>
        <v>5</v>
      </c>
      <c r="AX172" s="29">
        <f t="shared" si="618"/>
        <v>1</v>
      </c>
      <c r="AY172" s="29">
        <f t="shared" si="495"/>
        <v>1</v>
      </c>
    </row>
    <row r="173" spans="1:51" ht="30" x14ac:dyDescent="0.2">
      <c r="A173" s="25">
        <v>169</v>
      </c>
      <c r="B173" s="38" t="s">
        <v>232</v>
      </c>
      <c r="C173" s="1" t="s">
        <v>206</v>
      </c>
      <c r="D173" s="3">
        <v>4</v>
      </c>
      <c r="E173" s="27">
        <f t="shared" si="465"/>
        <v>1</v>
      </c>
      <c r="F173" s="47" t="s">
        <v>38</v>
      </c>
      <c r="G173" s="27">
        <f t="shared" si="465"/>
        <v>1</v>
      </c>
      <c r="H173" s="47" t="s">
        <v>38</v>
      </c>
      <c r="I173" s="27">
        <f t="shared" si="465"/>
        <v>1</v>
      </c>
      <c r="J173" s="47" t="s">
        <v>38</v>
      </c>
      <c r="K173" s="27">
        <f t="shared" si="465"/>
        <v>1</v>
      </c>
      <c r="L173" s="47" t="s">
        <v>38</v>
      </c>
      <c r="M173" s="27">
        <f t="shared" si="466"/>
        <v>1</v>
      </c>
      <c r="N173" s="47" t="s">
        <v>38</v>
      </c>
      <c r="O173" s="27">
        <f t="shared" si="467"/>
        <v>1</v>
      </c>
      <c r="P173" s="47" t="s">
        <v>38</v>
      </c>
      <c r="Q173" s="27">
        <f t="shared" si="468"/>
        <v>1</v>
      </c>
      <c r="R173" s="47" t="s">
        <v>38</v>
      </c>
      <c r="S173" s="27">
        <f t="shared" si="469"/>
        <v>1</v>
      </c>
      <c r="T173" s="47" t="s">
        <v>38</v>
      </c>
      <c r="U173" s="27">
        <f t="shared" si="470"/>
        <v>1</v>
      </c>
      <c r="V173" s="47" t="s">
        <v>38</v>
      </c>
      <c r="W173" s="27">
        <f t="shared" si="471"/>
        <v>1</v>
      </c>
      <c r="X173" s="47" t="s">
        <v>38</v>
      </c>
      <c r="Y173" s="27">
        <f t="shared" si="472"/>
        <v>1</v>
      </c>
      <c r="Z173" s="47" t="s">
        <v>38</v>
      </c>
      <c r="AA173" s="37"/>
      <c r="AB173" s="48"/>
      <c r="AC173" s="37"/>
      <c r="AD173" s="48"/>
      <c r="AE173" s="27">
        <f t="shared" si="650"/>
        <v>11</v>
      </c>
      <c r="AF173" s="29">
        <f t="shared" si="651"/>
        <v>1</v>
      </c>
      <c r="AG173" s="5"/>
      <c r="AH173" s="5"/>
      <c r="AI173" s="27">
        <f t="shared" si="443"/>
        <v>1</v>
      </c>
      <c r="AJ173" s="28" t="s">
        <v>38</v>
      </c>
      <c r="AK173" s="27">
        <f t="shared" si="652"/>
        <v>1</v>
      </c>
      <c r="AL173" s="29">
        <f t="shared" si="653"/>
        <v>1</v>
      </c>
      <c r="AM173" s="19">
        <f t="shared" si="566"/>
        <v>1</v>
      </c>
      <c r="AN173" s="47" t="s">
        <v>38</v>
      </c>
      <c r="AO173" s="19">
        <f t="shared" si="566"/>
        <v>1</v>
      </c>
      <c r="AP173" s="47" t="s">
        <v>38</v>
      </c>
      <c r="AQ173" s="19">
        <f t="shared" ref="AQ173" si="657">IF(MID(TRIM(AR173),1,2)="no",0,1)</f>
        <v>1</v>
      </c>
      <c r="AR173" s="47" t="s">
        <v>38</v>
      </c>
      <c r="AS173" s="19">
        <f t="shared" ref="AS173" si="658">IF(MID(TRIM(AT173),1,2)="no",0,1)</f>
        <v>1</v>
      </c>
      <c r="AT173" s="47" t="s">
        <v>38</v>
      </c>
      <c r="AU173" s="19">
        <f t="shared" ref="AU173" si="659">IF(MID(TRIM(AV173),1,2)="no",0,1)</f>
        <v>1</v>
      </c>
      <c r="AV173" s="47" t="s">
        <v>38</v>
      </c>
      <c r="AW173" s="7">
        <f t="shared" si="610"/>
        <v>5</v>
      </c>
      <c r="AX173" s="29">
        <f t="shared" si="618"/>
        <v>1</v>
      </c>
      <c r="AY173" s="29">
        <f t="shared" si="495"/>
        <v>1</v>
      </c>
    </row>
    <row r="174" spans="1:51" ht="45" x14ac:dyDescent="0.2">
      <c r="A174" s="25">
        <v>170</v>
      </c>
      <c r="B174" s="38" t="s">
        <v>232</v>
      </c>
      <c r="C174" s="1" t="s">
        <v>207</v>
      </c>
      <c r="D174" s="3">
        <v>4</v>
      </c>
      <c r="E174" s="27">
        <f t="shared" si="465"/>
        <v>1</v>
      </c>
      <c r="F174" s="47" t="s">
        <v>38</v>
      </c>
      <c r="G174" s="27">
        <f t="shared" si="465"/>
        <v>1</v>
      </c>
      <c r="H174" s="47" t="s">
        <v>38</v>
      </c>
      <c r="I174" s="27">
        <f t="shared" si="465"/>
        <v>1</v>
      </c>
      <c r="J174" s="47" t="s">
        <v>38</v>
      </c>
      <c r="K174" s="27">
        <f t="shared" si="465"/>
        <v>1</v>
      </c>
      <c r="L174" s="47" t="s">
        <v>38</v>
      </c>
      <c r="M174" s="27">
        <f t="shared" si="466"/>
        <v>1</v>
      </c>
      <c r="N174" s="47" t="s">
        <v>38</v>
      </c>
      <c r="O174" s="27">
        <f t="shared" si="467"/>
        <v>1</v>
      </c>
      <c r="P174" s="47" t="s">
        <v>38</v>
      </c>
      <c r="Q174" s="27">
        <f t="shared" si="468"/>
        <v>1</v>
      </c>
      <c r="R174" s="47" t="s">
        <v>38</v>
      </c>
      <c r="S174" s="27">
        <f t="shared" si="469"/>
        <v>1</v>
      </c>
      <c r="T174" s="47" t="s">
        <v>38</v>
      </c>
      <c r="U174" s="27">
        <f t="shared" si="470"/>
        <v>1</v>
      </c>
      <c r="V174" s="47" t="s">
        <v>38</v>
      </c>
      <c r="W174" s="27">
        <f t="shared" si="471"/>
        <v>1</v>
      </c>
      <c r="X174" s="47" t="s">
        <v>38</v>
      </c>
      <c r="Y174" s="27">
        <f t="shared" si="472"/>
        <v>1</v>
      </c>
      <c r="Z174" s="47" t="s">
        <v>38</v>
      </c>
      <c r="AA174" s="37"/>
      <c r="AB174" s="48"/>
      <c r="AC174" s="37"/>
      <c r="AD174" s="48"/>
      <c r="AE174" s="27">
        <f t="shared" si="650"/>
        <v>11</v>
      </c>
      <c r="AF174" s="29">
        <f t="shared" si="651"/>
        <v>1</v>
      </c>
      <c r="AG174" s="5"/>
      <c r="AH174" s="5"/>
      <c r="AI174" s="27">
        <f t="shared" si="443"/>
        <v>1</v>
      </c>
      <c r="AJ174" s="28" t="s">
        <v>38</v>
      </c>
      <c r="AK174" s="27">
        <f t="shared" si="652"/>
        <v>1</v>
      </c>
      <c r="AL174" s="29">
        <f t="shared" si="653"/>
        <v>1</v>
      </c>
      <c r="AM174" s="19">
        <f t="shared" si="566"/>
        <v>1</v>
      </c>
      <c r="AN174" s="47" t="s">
        <v>38</v>
      </c>
      <c r="AO174" s="19">
        <f t="shared" si="566"/>
        <v>1</v>
      </c>
      <c r="AP174" s="47" t="s">
        <v>38</v>
      </c>
      <c r="AQ174" s="19">
        <f t="shared" ref="AQ174" si="660">IF(MID(TRIM(AR174),1,2)="no",0,1)</f>
        <v>1</v>
      </c>
      <c r="AR174" s="47" t="s">
        <v>38</v>
      </c>
      <c r="AS174" s="19">
        <f t="shared" ref="AS174" si="661">IF(MID(TRIM(AT174),1,2)="no",0,1)</f>
        <v>1</v>
      </c>
      <c r="AT174" s="47" t="s">
        <v>38</v>
      </c>
      <c r="AU174" s="19">
        <f t="shared" ref="AU174" si="662">IF(MID(TRIM(AV174),1,2)="no",0,1)</f>
        <v>1</v>
      </c>
      <c r="AV174" s="47" t="s">
        <v>38</v>
      </c>
      <c r="AW174" s="7">
        <f t="shared" si="610"/>
        <v>5</v>
      </c>
      <c r="AX174" s="29">
        <f t="shared" si="618"/>
        <v>1</v>
      </c>
      <c r="AY174" s="29">
        <f t="shared" si="495"/>
        <v>1</v>
      </c>
    </row>
    <row r="175" spans="1:51" ht="30" x14ac:dyDescent="0.2">
      <c r="A175" s="25">
        <v>171</v>
      </c>
      <c r="B175" s="38" t="s">
        <v>232</v>
      </c>
      <c r="C175" s="1" t="s">
        <v>208</v>
      </c>
      <c r="D175" s="3">
        <v>4</v>
      </c>
      <c r="E175" s="27">
        <f t="shared" si="465"/>
        <v>1</v>
      </c>
      <c r="F175" s="47" t="s">
        <v>38</v>
      </c>
      <c r="G175" s="27">
        <f t="shared" si="465"/>
        <v>1</v>
      </c>
      <c r="H175" s="47" t="s">
        <v>38</v>
      </c>
      <c r="I175" s="27">
        <f t="shared" si="465"/>
        <v>1</v>
      </c>
      <c r="J175" s="47" t="s">
        <v>38</v>
      </c>
      <c r="K175" s="27">
        <f t="shared" si="465"/>
        <v>1</v>
      </c>
      <c r="L175" s="47" t="s">
        <v>38</v>
      </c>
      <c r="M175" s="27">
        <f t="shared" si="466"/>
        <v>1</v>
      </c>
      <c r="N175" s="47" t="s">
        <v>38</v>
      </c>
      <c r="O175" s="27">
        <f t="shared" si="467"/>
        <v>1</v>
      </c>
      <c r="P175" s="47" t="s">
        <v>38</v>
      </c>
      <c r="Q175" s="27">
        <f t="shared" si="468"/>
        <v>1</v>
      </c>
      <c r="R175" s="47" t="s">
        <v>38</v>
      </c>
      <c r="S175" s="27">
        <f t="shared" si="469"/>
        <v>1</v>
      </c>
      <c r="T175" s="47" t="s">
        <v>38</v>
      </c>
      <c r="U175" s="27">
        <f t="shared" si="470"/>
        <v>1</v>
      </c>
      <c r="V175" s="47" t="s">
        <v>38</v>
      </c>
      <c r="W175" s="27">
        <f t="shared" si="471"/>
        <v>1</v>
      </c>
      <c r="X175" s="47" t="s">
        <v>38</v>
      </c>
      <c r="Y175" s="27">
        <f t="shared" si="472"/>
        <v>1</v>
      </c>
      <c r="Z175" s="47" t="s">
        <v>38</v>
      </c>
      <c r="AA175" s="37"/>
      <c r="AB175" s="48"/>
      <c r="AC175" s="37"/>
      <c r="AD175" s="48"/>
      <c r="AE175" s="27">
        <f t="shared" si="650"/>
        <v>11</v>
      </c>
      <c r="AF175" s="29">
        <f t="shared" si="651"/>
        <v>1</v>
      </c>
      <c r="AG175" s="5"/>
      <c r="AH175" s="5"/>
      <c r="AI175" s="27">
        <f t="shared" si="443"/>
        <v>1</v>
      </c>
      <c r="AJ175" s="28" t="s">
        <v>38</v>
      </c>
      <c r="AK175" s="27">
        <f t="shared" si="652"/>
        <v>1</v>
      </c>
      <c r="AL175" s="29">
        <f t="shared" si="653"/>
        <v>1</v>
      </c>
      <c r="AM175" s="19">
        <f t="shared" si="566"/>
        <v>1</v>
      </c>
      <c r="AN175" s="47" t="s">
        <v>38</v>
      </c>
      <c r="AO175" s="19">
        <f t="shared" si="566"/>
        <v>1</v>
      </c>
      <c r="AP175" s="47" t="s">
        <v>38</v>
      </c>
      <c r="AQ175" s="19">
        <f t="shared" ref="AQ175" si="663">IF(MID(TRIM(AR175),1,2)="no",0,1)</f>
        <v>1</v>
      </c>
      <c r="AR175" s="47" t="s">
        <v>38</v>
      </c>
      <c r="AS175" s="19">
        <f t="shared" ref="AS175" si="664">IF(MID(TRIM(AT175),1,2)="no",0,1)</f>
        <v>1</v>
      </c>
      <c r="AT175" s="47" t="s">
        <v>38</v>
      </c>
      <c r="AU175" s="19">
        <f t="shared" ref="AU175" si="665">IF(MID(TRIM(AV175),1,2)="no",0,1)</f>
        <v>1</v>
      </c>
      <c r="AV175" s="47" t="s">
        <v>38</v>
      </c>
      <c r="AW175" s="7">
        <f t="shared" si="610"/>
        <v>5</v>
      </c>
      <c r="AX175" s="29">
        <f t="shared" si="618"/>
        <v>1</v>
      </c>
      <c r="AY175" s="29">
        <f t="shared" si="495"/>
        <v>1</v>
      </c>
    </row>
    <row r="176" spans="1:51" ht="30" x14ac:dyDescent="0.2">
      <c r="A176" s="25">
        <v>172</v>
      </c>
      <c r="B176" s="38" t="s">
        <v>232</v>
      </c>
      <c r="C176" s="1" t="s">
        <v>209</v>
      </c>
      <c r="D176" s="3">
        <v>4</v>
      </c>
      <c r="E176" s="27">
        <f t="shared" si="465"/>
        <v>1</v>
      </c>
      <c r="F176" s="47" t="s">
        <v>38</v>
      </c>
      <c r="G176" s="27">
        <f t="shared" si="465"/>
        <v>1</v>
      </c>
      <c r="H176" s="47" t="s">
        <v>38</v>
      </c>
      <c r="I176" s="27">
        <f t="shared" si="465"/>
        <v>1</v>
      </c>
      <c r="J176" s="47" t="s">
        <v>38</v>
      </c>
      <c r="K176" s="27">
        <f t="shared" si="465"/>
        <v>1</v>
      </c>
      <c r="L176" s="47" t="s">
        <v>38</v>
      </c>
      <c r="M176" s="27">
        <f t="shared" si="466"/>
        <v>1</v>
      </c>
      <c r="N176" s="47" t="s">
        <v>38</v>
      </c>
      <c r="O176" s="27">
        <f t="shared" si="467"/>
        <v>1</v>
      </c>
      <c r="P176" s="47" t="s">
        <v>38</v>
      </c>
      <c r="Q176" s="27">
        <f t="shared" si="468"/>
        <v>1</v>
      </c>
      <c r="R176" s="47" t="s">
        <v>38</v>
      </c>
      <c r="S176" s="27">
        <f t="shared" si="469"/>
        <v>1</v>
      </c>
      <c r="T176" s="47" t="s">
        <v>38</v>
      </c>
      <c r="U176" s="27">
        <f t="shared" si="470"/>
        <v>1</v>
      </c>
      <c r="V176" s="47" t="s">
        <v>38</v>
      </c>
      <c r="W176" s="27">
        <f t="shared" si="471"/>
        <v>1</v>
      </c>
      <c r="X176" s="47" t="s">
        <v>38</v>
      </c>
      <c r="Y176" s="27">
        <f t="shared" si="472"/>
        <v>1</v>
      </c>
      <c r="Z176" s="47" t="s">
        <v>38</v>
      </c>
      <c r="AA176" s="37"/>
      <c r="AB176" s="48"/>
      <c r="AC176" s="37"/>
      <c r="AD176" s="48"/>
      <c r="AE176" s="27">
        <f t="shared" si="650"/>
        <v>11</v>
      </c>
      <c r="AF176" s="29">
        <f t="shared" si="651"/>
        <v>1</v>
      </c>
      <c r="AG176" s="5"/>
      <c r="AH176" s="5"/>
      <c r="AI176" s="27">
        <f t="shared" si="443"/>
        <v>1</v>
      </c>
      <c r="AJ176" s="28" t="s">
        <v>38</v>
      </c>
      <c r="AK176" s="27">
        <f t="shared" si="652"/>
        <v>1</v>
      </c>
      <c r="AL176" s="29">
        <f t="shared" si="653"/>
        <v>1</v>
      </c>
      <c r="AM176" s="19">
        <f t="shared" si="566"/>
        <v>1</v>
      </c>
      <c r="AN176" s="47" t="s">
        <v>38</v>
      </c>
      <c r="AO176" s="19">
        <f t="shared" si="566"/>
        <v>1</v>
      </c>
      <c r="AP176" s="47" t="s">
        <v>38</v>
      </c>
      <c r="AQ176" s="19">
        <f t="shared" ref="AQ176" si="666">IF(MID(TRIM(AR176),1,2)="no",0,1)</f>
        <v>1</v>
      </c>
      <c r="AR176" s="47" t="s">
        <v>38</v>
      </c>
      <c r="AS176" s="19">
        <f t="shared" ref="AS176" si="667">IF(MID(TRIM(AT176),1,2)="no",0,1)</f>
        <v>1</v>
      </c>
      <c r="AT176" s="47" t="s">
        <v>38</v>
      </c>
      <c r="AU176" s="19">
        <f t="shared" ref="AU176" si="668">IF(MID(TRIM(AV176),1,2)="no",0,1)</f>
        <v>1</v>
      </c>
      <c r="AV176" s="47" t="s">
        <v>38</v>
      </c>
      <c r="AW176" s="7">
        <f t="shared" si="610"/>
        <v>5</v>
      </c>
      <c r="AX176" s="29">
        <f t="shared" si="618"/>
        <v>1</v>
      </c>
      <c r="AY176" s="29">
        <f t="shared" si="495"/>
        <v>1</v>
      </c>
    </row>
    <row r="177" spans="1:51" ht="30" x14ac:dyDescent="0.2">
      <c r="A177" s="25">
        <v>173</v>
      </c>
      <c r="B177" s="38" t="s">
        <v>232</v>
      </c>
      <c r="C177" s="1" t="s">
        <v>210</v>
      </c>
      <c r="D177" s="3">
        <v>3</v>
      </c>
      <c r="E177" s="27">
        <f t="shared" si="465"/>
        <v>1</v>
      </c>
      <c r="F177" s="47" t="s">
        <v>38</v>
      </c>
      <c r="G177" s="27">
        <f t="shared" si="465"/>
        <v>1</v>
      </c>
      <c r="H177" s="47" t="s">
        <v>38</v>
      </c>
      <c r="I177" s="27">
        <f t="shared" si="465"/>
        <v>1</v>
      </c>
      <c r="J177" s="47" t="s">
        <v>38</v>
      </c>
      <c r="K177" s="27">
        <f t="shared" si="465"/>
        <v>1</v>
      </c>
      <c r="L177" s="47" t="s">
        <v>38</v>
      </c>
      <c r="M177" s="27">
        <f t="shared" si="466"/>
        <v>1</v>
      </c>
      <c r="N177" s="47" t="s">
        <v>38</v>
      </c>
      <c r="O177" s="27">
        <f t="shared" si="467"/>
        <v>1</v>
      </c>
      <c r="P177" s="47" t="s">
        <v>38</v>
      </c>
      <c r="Q177" s="27">
        <f t="shared" si="468"/>
        <v>1</v>
      </c>
      <c r="R177" s="47" t="s">
        <v>38</v>
      </c>
      <c r="S177" s="27">
        <f t="shared" si="469"/>
        <v>1</v>
      </c>
      <c r="T177" s="47" t="s">
        <v>38</v>
      </c>
      <c r="U177" s="27">
        <f t="shared" si="470"/>
        <v>1</v>
      </c>
      <c r="V177" s="47" t="s">
        <v>38</v>
      </c>
      <c r="W177" s="27">
        <f t="shared" si="471"/>
        <v>1</v>
      </c>
      <c r="X177" s="47" t="s">
        <v>38</v>
      </c>
      <c r="Y177" s="27">
        <f t="shared" si="472"/>
        <v>1</v>
      </c>
      <c r="Z177" s="47" t="s">
        <v>38</v>
      </c>
      <c r="AA177" s="27">
        <f t="shared" si="479"/>
        <v>1</v>
      </c>
      <c r="AB177" s="47" t="s">
        <v>38</v>
      </c>
      <c r="AC177" s="27">
        <f t="shared" si="480"/>
        <v>1</v>
      </c>
      <c r="AD177" s="47" t="s">
        <v>38</v>
      </c>
      <c r="AE177" s="27">
        <f t="shared" ref="AE177" si="669">E177+G177+I177+K177+M177+O177+Q177+S177+U177+W177+Y177+AA177+AC177</f>
        <v>13</v>
      </c>
      <c r="AF177" s="29">
        <f>AE177/13</f>
        <v>1</v>
      </c>
      <c r="AG177" s="3">
        <f t="shared" si="644"/>
        <v>1</v>
      </c>
      <c r="AH177" s="47" t="s">
        <v>38</v>
      </c>
      <c r="AI177" s="3">
        <f t="shared" si="443"/>
        <v>1</v>
      </c>
      <c r="AJ177" s="47" t="s">
        <v>38</v>
      </c>
      <c r="AK177" s="3">
        <f t="shared" si="645"/>
        <v>2</v>
      </c>
      <c r="AL177" s="29">
        <f t="shared" ref="AL177" si="670">AK177/2</f>
        <v>1</v>
      </c>
      <c r="AM177" s="19">
        <f t="shared" si="566"/>
        <v>1</v>
      </c>
      <c r="AN177" s="47" t="s">
        <v>38</v>
      </c>
      <c r="AO177" s="19">
        <f t="shared" si="566"/>
        <v>1</v>
      </c>
      <c r="AP177" s="47" t="s">
        <v>38</v>
      </c>
      <c r="AQ177" s="19">
        <f t="shared" ref="AQ177" si="671">IF(MID(TRIM(AR177),1,2)="no",0,1)</f>
        <v>1</v>
      </c>
      <c r="AR177" s="47" t="s">
        <v>38</v>
      </c>
      <c r="AS177" s="19">
        <f t="shared" ref="AS177" si="672">IF(MID(TRIM(AT177),1,2)="no",0,1)</f>
        <v>1</v>
      </c>
      <c r="AT177" s="47" t="s">
        <v>38</v>
      </c>
      <c r="AU177" s="19">
        <f t="shared" ref="AU177" si="673">IF(MID(TRIM(AV177),1,2)="no",0,1)</f>
        <v>1</v>
      </c>
      <c r="AV177" s="47" t="s">
        <v>38</v>
      </c>
      <c r="AW177" s="7">
        <f t="shared" si="610"/>
        <v>5</v>
      </c>
      <c r="AX177" s="29">
        <f t="shared" si="618"/>
        <v>1</v>
      </c>
      <c r="AY177" s="29">
        <f>SUM(AF177+AL177+AX177)/3</f>
        <v>1</v>
      </c>
    </row>
    <row r="178" spans="1:51" ht="30" x14ac:dyDescent="0.2">
      <c r="A178" s="25">
        <v>174</v>
      </c>
      <c r="B178" s="38" t="s">
        <v>232</v>
      </c>
      <c r="C178" s="1" t="s">
        <v>211</v>
      </c>
      <c r="D178" s="3">
        <v>4</v>
      </c>
      <c r="E178" s="27">
        <f t="shared" si="465"/>
        <v>1</v>
      </c>
      <c r="F178" s="47" t="s">
        <v>38</v>
      </c>
      <c r="G178" s="27">
        <f t="shared" si="465"/>
        <v>1</v>
      </c>
      <c r="H178" s="47" t="s">
        <v>38</v>
      </c>
      <c r="I178" s="27">
        <f t="shared" si="465"/>
        <v>1</v>
      </c>
      <c r="J178" s="47" t="s">
        <v>38</v>
      </c>
      <c r="K178" s="27">
        <f t="shared" si="465"/>
        <v>1</v>
      </c>
      <c r="L178" s="47" t="s">
        <v>38</v>
      </c>
      <c r="M178" s="27">
        <f t="shared" si="466"/>
        <v>1</v>
      </c>
      <c r="N178" s="47" t="s">
        <v>38</v>
      </c>
      <c r="O178" s="27">
        <f t="shared" si="467"/>
        <v>1</v>
      </c>
      <c r="P178" s="47" t="s">
        <v>38</v>
      </c>
      <c r="Q178" s="27">
        <f t="shared" si="468"/>
        <v>1</v>
      </c>
      <c r="R178" s="47" t="s">
        <v>38</v>
      </c>
      <c r="S178" s="27">
        <f t="shared" si="469"/>
        <v>1</v>
      </c>
      <c r="T178" s="47" t="s">
        <v>38</v>
      </c>
      <c r="U178" s="27">
        <f t="shared" si="470"/>
        <v>1</v>
      </c>
      <c r="V178" s="47" t="s">
        <v>38</v>
      </c>
      <c r="W178" s="27">
        <f t="shared" si="471"/>
        <v>1</v>
      </c>
      <c r="X178" s="47" t="s">
        <v>38</v>
      </c>
      <c r="Y178" s="27">
        <f t="shared" si="472"/>
        <v>1</v>
      </c>
      <c r="Z178" s="47" t="s">
        <v>38</v>
      </c>
      <c r="AA178" s="37"/>
      <c r="AB178" s="48"/>
      <c r="AC178" s="37"/>
      <c r="AD178" s="48"/>
      <c r="AE178" s="27">
        <f t="shared" ref="AE178:AE179" si="674">E178+G178+I178+K178+M178+O178+Q178+S178+U178+W178+Y178</f>
        <v>11</v>
      </c>
      <c r="AF178" s="29">
        <f t="shared" ref="AF178:AF179" si="675">AE178/11</f>
        <v>1</v>
      </c>
      <c r="AG178" s="5"/>
      <c r="AH178" s="5"/>
      <c r="AI178" s="27">
        <f t="shared" si="443"/>
        <v>1</v>
      </c>
      <c r="AJ178" s="28" t="s">
        <v>38</v>
      </c>
      <c r="AK178" s="27">
        <f t="shared" ref="AK178:AK179" si="676">+AI178</f>
        <v>1</v>
      </c>
      <c r="AL178" s="29">
        <f t="shared" ref="AL178:AL179" si="677">AK178/1</f>
        <v>1</v>
      </c>
      <c r="AM178" s="19">
        <f t="shared" si="566"/>
        <v>1</v>
      </c>
      <c r="AN178" s="47" t="s">
        <v>38</v>
      </c>
      <c r="AO178" s="19">
        <f t="shared" si="566"/>
        <v>1</v>
      </c>
      <c r="AP178" s="47" t="s">
        <v>38</v>
      </c>
      <c r="AQ178" s="19">
        <f t="shared" ref="AQ178" si="678">IF(MID(TRIM(AR178),1,2)="no",0,1)</f>
        <v>1</v>
      </c>
      <c r="AR178" s="47" t="s">
        <v>38</v>
      </c>
      <c r="AS178" s="19">
        <f t="shared" ref="AS178" si="679">IF(MID(TRIM(AT178),1,2)="no",0,1)</f>
        <v>1</v>
      </c>
      <c r="AT178" s="47" t="s">
        <v>38</v>
      </c>
      <c r="AU178" s="19">
        <f t="shared" ref="AU178" si="680">IF(MID(TRIM(AV178),1,2)="no",0,1)</f>
        <v>1</v>
      </c>
      <c r="AV178" s="47" t="s">
        <v>38</v>
      </c>
      <c r="AW178" s="7">
        <f t="shared" si="610"/>
        <v>5</v>
      </c>
      <c r="AX178" s="29">
        <f t="shared" si="618"/>
        <v>1</v>
      </c>
      <c r="AY178" s="29">
        <f t="shared" si="495"/>
        <v>1</v>
      </c>
    </row>
    <row r="179" spans="1:51" ht="30" x14ac:dyDescent="0.2">
      <c r="A179" s="25">
        <v>175</v>
      </c>
      <c r="B179" s="38" t="s">
        <v>232</v>
      </c>
      <c r="C179" s="1" t="s">
        <v>212</v>
      </c>
      <c r="D179" s="3">
        <v>4</v>
      </c>
      <c r="E179" s="27">
        <f t="shared" si="465"/>
        <v>1</v>
      </c>
      <c r="F179" s="47" t="s">
        <v>38</v>
      </c>
      <c r="G179" s="27">
        <f t="shared" si="465"/>
        <v>1</v>
      </c>
      <c r="H179" s="47" t="s">
        <v>38</v>
      </c>
      <c r="I179" s="27">
        <f t="shared" si="465"/>
        <v>1</v>
      </c>
      <c r="J179" s="47" t="s">
        <v>38</v>
      </c>
      <c r="K179" s="27">
        <f t="shared" si="465"/>
        <v>1</v>
      </c>
      <c r="L179" s="47" t="s">
        <v>38</v>
      </c>
      <c r="M179" s="27">
        <f t="shared" si="466"/>
        <v>1</v>
      </c>
      <c r="N179" s="47" t="s">
        <v>38</v>
      </c>
      <c r="O179" s="27">
        <f t="shared" si="467"/>
        <v>1</v>
      </c>
      <c r="P179" s="47" t="s">
        <v>38</v>
      </c>
      <c r="Q179" s="27">
        <f t="shared" si="468"/>
        <v>1</v>
      </c>
      <c r="R179" s="47" t="s">
        <v>38</v>
      </c>
      <c r="S179" s="27">
        <f t="shared" si="469"/>
        <v>1</v>
      </c>
      <c r="T179" s="47" t="s">
        <v>38</v>
      </c>
      <c r="U179" s="27">
        <f t="shared" si="470"/>
        <v>1</v>
      </c>
      <c r="V179" s="47" t="s">
        <v>38</v>
      </c>
      <c r="W179" s="27">
        <f t="shared" si="471"/>
        <v>1</v>
      </c>
      <c r="X179" s="47" t="s">
        <v>38</v>
      </c>
      <c r="Y179" s="27">
        <f t="shared" si="472"/>
        <v>1</v>
      </c>
      <c r="Z179" s="47" t="s">
        <v>38</v>
      </c>
      <c r="AA179" s="37"/>
      <c r="AB179" s="48"/>
      <c r="AC179" s="37"/>
      <c r="AD179" s="48"/>
      <c r="AE179" s="27">
        <f t="shared" si="674"/>
        <v>11</v>
      </c>
      <c r="AF179" s="29">
        <f t="shared" si="675"/>
        <v>1</v>
      </c>
      <c r="AG179" s="5"/>
      <c r="AH179" s="5"/>
      <c r="AI179" s="27">
        <f t="shared" si="443"/>
        <v>1</v>
      </c>
      <c r="AJ179" s="28" t="s">
        <v>38</v>
      </c>
      <c r="AK179" s="27">
        <f t="shared" si="676"/>
        <v>1</v>
      </c>
      <c r="AL179" s="29">
        <f t="shared" si="677"/>
        <v>1</v>
      </c>
      <c r="AM179" s="19">
        <f t="shared" si="566"/>
        <v>1</v>
      </c>
      <c r="AN179" s="47" t="s">
        <v>38</v>
      </c>
      <c r="AO179" s="19">
        <f t="shared" si="566"/>
        <v>1</v>
      </c>
      <c r="AP179" s="47" t="s">
        <v>38</v>
      </c>
      <c r="AQ179" s="19">
        <f t="shared" ref="AQ179" si="681">IF(MID(TRIM(AR179),1,2)="no",0,1)</f>
        <v>1</v>
      </c>
      <c r="AR179" s="47" t="s">
        <v>38</v>
      </c>
      <c r="AS179" s="19">
        <f t="shared" ref="AS179" si="682">IF(MID(TRIM(AT179),1,2)="no",0,1)</f>
        <v>1</v>
      </c>
      <c r="AT179" s="47" t="s">
        <v>38</v>
      </c>
      <c r="AU179" s="19">
        <f t="shared" ref="AU179" si="683">IF(MID(TRIM(AV179),1,2)="no",0,1)</f>
        <v>1</v>
      </c>
      <c r="AV179" s="47" t="s">
        <v>38</v>
      </c>
      <c r="AW179" s="7">
        <f t="shared" si="610"/>
        <v>5</v>
      </c>
      <c r="AX179" s="29">
        <f t="shared" si="618"/>
        <v>1</v>
      </c>
      <c r="AY179" s="29">
        <f t="shared" si="495"/>
        <v>1</v>
      </c>
    </row>
    <row r="180" spans="1:51" ht="30" x14ac:dyDescent="0.2">
      <c r="A180" s="25">
        <v>176</v>
      </c>
      <c r="B180" s="38" t="s">
        <v>232</v>
      </c>
      <c r="C180" s="1" t="s">
        <v>213</v>
      </c>
      <c r="D180" s="3">
        <v>3</v>
      </c>
      <c r="E180" s="27">
        <f t="shared" si="465"/>
        <v>1</v>
      </c>
      <c r="F180" s="47" t="s">
        <v>38</v>
      </c>
      <c r="G180" s="27">
        <f t="shared" si="465"/>
        <v>1</v>
      </c>
      <c r="H180" s="47" t="s">
        <v>38</v>
      </c>
      <c r="I180" s="27">
        <f t="shared" si="465"/>
        <v>1</v>
      </c>
      <c r="J180" s="47" t="s">
        <v>38</v>
      </c>
      <c r="K180" s="27">
        <f t="shared" si="465"/>
        <v>1</v>
      </c>
      <c r="L180" s="47" t="s">
        <v>38</v>
      </c>
      <c r="M180" s="27">
        <f t="shared" si="466"/>
        <v>1</v>
      </c>
      <c r="N180" s="47" t="s">
        <v>38</v>
      </c>
      <c r="O180" s="27">
        <f t="shared" si="467"/>
        <v>1</v>
      </c>
      <c r="P180" s="47" t="s">
        <v>38</v>
      </c>
      <c r="Q180" s="27">
        <f t="shared" si="468"/>
        <v>1</v>
      </c>
      <c r="R180" s="47" t="s">
        <v>38</v>
      </c>
      <c r="S180" s="27">
        <f t="shared" si="469"/>
        <v>1</v>
      </c>
      <c r="T180" s="47" t="s">
        <v>38</v>
      </c>
      <c r="U180" s="27">
        <f t="shared" si="470"/>
        <v>1</v>
      </c>
      <c r="V180" s="47" t="s">
        <v>38</v>
      </c>
      <c r="W180" s="27">
        <f t="shared" si="471"/>
        <v>1</v>
      </c>
      <c r="X180" s="47" t="s">
        <v>38</v>
      </c>
      <c r="Y180" s="27">
        <f t="shared" si="472"/>
        <v>1</v>
      </c>
      <c r="Z180" s="47" t="s">
        <v>38</v>
      </c>
      <c r="AA180" s="27">
        <f t="shared" si="479"/>
        <v>1</v>
      </c>
      <c r="AB180" s="47" t="s">
        <v>38</v>
      </c>
      <c r="AC180" s="27">
        <f t="shared" si="480"/>
        <v>1</v>
      </c>
      <c r="AD180" s="47" t="s">
        <v>38</v>
      </c>
      <c r="AE180" s="27">
        <f t="shared" ref="AE180:AE182" si="684">E180+G180+I180+K180+M180+O180+Q180+S180+U180+W180+Y180+AA180+AC180</f>
        <v>13</v>
      </c>
      <c r="AF180" s="29">
        <f t="shared" ref="AF180:AF182" si="685">AE180/13</f>
        <v>1</v>
      </c>
      <c r="AG180" s="3">
        <f t="shared" ref="AG180:AG197" si="686">IF(MID(TRIM(AH180),1,2)="no",0,1)</f>
        <v>1</v>
      </c>
      <c r="AH180" s="47" t="s">
        <v>38</v>
      </c>
      <c r="AI180" s="3">
        <f t="shared" si="443"/>
        <v>1</v>
      </c>
      <c r="AJ180" s="47" t="s">
        <v>38</v>
      </c>
      <c r="AK180" s="3">
        <f t="shared" ref="AK180:AK197" si="687">+AG180+AI180</f>
        <v>2</v>
      </c>
      <c r="AL180" s="29">
        <f t="shared" ref="AL180:AL182" si="688">AK180/2</f>
        <v>1</v>
      </c>
      <c r="AM180" s="19">
        <f t="shared" si="566"/>
        <v>1</v>
      </c>
      <c r="AN180" s="47" t="s">
        <v>38</v>
      </c>
      <c r="AO180" s="19">
        <f t="shared" si="566"/>
        <v>1</v>
      </c>
      <c r="AP180" s="47" t="s">
        <v>38</v>
      </c>
      <c r="AQ180" s="19">
        <f t="shared" ref="AQ180" si="689">IF(MID(TRIM(AR180),1,2)="no",0,1)</f>
        <v>1</v>
      </c>
      <c r="AR180" s="47" t="s">
        <v>38</v>
      </c>
      <c r="AS180" s="19">
        <f t="shared" ref="AS180" si="690">IF(MID(TRIM(AT180),1,2)="no",0,1)</f>
        <v>1</v>
      </c>
      <c r="AT180" s="47" t="s">
        <v>38</v>
      </c>
      <c r="AU180" s="19">
        <f t="shared" ref="AU180" si="691">IF(MID(TRIM(AV180),1,2)="no",0,1)</f>
        <v>1</v>
      </c>
      <c r="AV180" s="47" t="s">
        <v>38</v>
      </c>
      <c r="AW180" s="7">
        <f t="shared" si="610"/>
        <v>5</v>
      </c>
      <c r="AX180" s="29">
        <f t="shared" si="618"/>
        <v>1</v>
      </c>
      <c r="AY180" s="29">
        <f t="shared" si="495"/>
        <v>1</v>
      </c>
    </row>
    <row r="181" spans="1:51" ht="45" x14ac:dyDescent="0.2">
      <c r="A181" s="25">
        <v>177</v>
      </c>
      <c r="B181" s="38" t="s">
        <v>232</v>
      </c>
      <c r="C181" s="1" t="s">
        <v>214</v>
      </c>
      <c r="D181" s="3">
        <v>3</v>
      </c>
      <c r="E181" s="27">
        <f t="shared" si="465"/>
        <v>1</v>
      </c>
      <c r="F181" s="47" t="s">
        <v>38</v>
      </c>
      <c r="G181" s="27">
        <f t="shared" si="465"/>
        <v>1</v>
      </c>
      <c r="H181" s="47" t="s">
        <v>38</v>
      </c>
      <c r="I181" s="27">
        <f t="shared" si="465"/>
        <v>1</v>
      </c>
      <c r="J181" s="47" t="s">
        <v>38</v>
      </c>
      <c r="K181" s="27">
        <f t="shared" si="465"/>
        <v>1</v>
      </c>
      <c r="L181" s="47" t="s">
        <v>38</v>
      </c>
      <c r="M181" s="27">
        <f t="shared" si="466"/>
        <v>1</v>
      </c>
      <c r="N181" s="47" t="s">
        <v>38</v>
      </c>
      <c r="O181" s="27">
        <f t="shared" si="467"/>
        <v>1</v>
      </c>
      <c r="P181" s="47" t="s">
        <v>38</v>
      </c>
      <c r="Q181" s="27">
        <f t="shared" si="468"/>
        <v>1</v>
      </c>
      <c r="R181" s="47" t="s">
        <v>38</v>
      </c>
      <c r="S181" s="27">
        <f t="shared" si="469"/>
        <v>1</v>
      </c>
      <c r="T181" s="47" t="s">
        <v>38</v>
      </c>
      <c r="U181" s="27">
        <f t="shared" si="470"/>
        <v>1</v>
      </c>
      <c r="V181" s="47" t="s">
        <v>38</v>
      </c>
      <c r="W181" s="27">
        <f t="shared" si="471"/>
        <v>1</v>
      </c>
      <c r="X181" s="47" t="s">
        <v>38</v>
      </c>
      <c r="Y181" s="27">
        <f t="shared" si="472"/>
        <v>1</v>
      </c>
      <c r="Z181" s="47" t="s">
        <v>38</v>
      </c>
      <c r="AA181" s="27">
        <f t="shared" si="479"/>
        <v>1</v>
      </c>
      <c r="AB181" s="47" t="s">
        <v>38</v>
      </c>
      <c r="AC181" s="27">
        <f t="shared" si="480"/>
        <v>1</v>
      </c>
      <c r="AD181" s="47" t="s">
        <v>38</v>
      </c>
      <c r="AE181" s="27">
        <f t="shared" si="684"/>
        <v>13</v>
      </c>
      <c r="AF181" s="29">
        <f t="shared" si="685"/>
        <v>1</v>
      </c>
      <c r="AG181" s="3">
        <f t="shared" si="686"/>
        <v>1</v>
      </c>
      <c r="AH181" s="52" t="s">
        <v>38</v>
      </c>
      <c r="AI181" s="3">
        <f t="shared" si="443"/>
        <v>1</v>
      </c>
      <c r="AJ181" s="52" t="s">
        <v>38</v>
      </c>
      <c r="AK181" s="3">
        <f t="shared" si="687"/>
        <v>2</v>
      </c>
      <c r="AL181" s="29">
        <f t="shared" si="688"/>
        <v>1</v>
      </c>
      <c r="AM181" s="19">
        <f t="shared" si="566"/>
        <v>1</v>
      </c>
      <c r="AN181" s="47" t="s">
        <v>38</v>
      </c>
      <c r="AO181" s="19">
        <f t="shared" si="566"/>
        <v>1</v>
      </c>
      <c r="AP181" s="47" t="s">
        <v>38</v>
      </c>
      <c r="AQ181" s="19">
        <f t="shared" ref="AQ181" si="692">IF(MID(TRIM(AR181),1,2)="no",0,1)</f>
        <v>1</v>
      </c>
      <c r="AR181" s="47" t="s">
        <v>38</v>
      </c>
      <c r="AS181" s="19">
        <f t="shared" ref="AS181" si="693">IF(MID(TRIM(AT181),1,2)="no",0,1)</f>
        <v>1</v>
      </c>
      <c r="AT181" s="47" t="s">
        <v>38</v>
      </c>
      <c r="AU181" s="19">
        <f t="shared" ref="AU181" si="694">IF(MID(TRIM(AV181),1,2)="no",0,1)</f>
        <v>1</v>
      </c>
      <c r="AV181" s="47" t="s">
        <v>38</v>
      </c>
      <c r="AW181" s="7">
        <f t="shared" si="610"/>
        <v>5</v>
      </c>
      <c r="AX181" s="29">
        <f t="shared" si="618"/>
        <v>1</v>
      </c>
      <c r="AY181" s="29">
        <f t="shared" si="495"/>
        <v>1</v>
      </c>
    </row>
    <row r="182" spans="1:51" ht="15" x14ac:dyDescent="0.2">
      <c r="A182" s="25">
        <v>178</v>
      </c>
      <c r="B182" s="38" t="s">
        <v>232</v>
      </c>
      <c r="C182" s="1" t="s">
        <v>215</v>
      </c>
      <c r="D182" s="3">
        <v>3</v>
      </c>
      <c r="E182" s="27">
        <f t="shared" si="465"/>
        <v>1</v>
      </c>
      <c r="F182" s="47" t="s">
        <v>38</v>
      </c>
      <c r="G182" s="27">
        <f t="shared" si="465"/>
        <v>1</v>
      </c>
      <c r="H182" s="47" t="s">
        <v>38</v>
      </c>
      <c r="I182" s="27">
        <f t="shared" si="465"/>
        <v>1</v>
      </c>
      <c r="J182" s="47" t="s">
        <v>38</v>
      </c>
      <c r="K182" s="27">
        <f t="shared" si="465"/>
        <v>1</v>
      </c>
      <c r="L182" s="47" t="s">
        <v>38</v>
      </c>
      <c r="M182" s="27">
        <f t="shared" si="466"/>
        <v>1</v>
      </c>
      <c r="N182" s="47" t="s">
        <v>38</v>
      </c>
      <c r="O182" s="27">
        <f t="shared" si="467"/>
        <v>1</v>
      </c>
      <c r="P182" s="47" t="s">
        <v>38</v>
      </c>
      <c r="Q182" s="27">
        <f t="shared" si="468"/>
        <v>1</v>
      </c>
      <c r="R182" s="47" t="s">
        <v>38</v>
      </c>
      <c r="S182" s="27">
        <f t="shared" si="469"/>
        <v>1</v>
      </c>
      <c r="T182" s="47" t="s">
        <v>38</v>
      </c>
      <c r="U182" s="27">
        <f t="shared" si="470"/>
        <v>1</v>
      </c>
      <c r="V182" s="47" t="s">
        <v>38</v>
      </c>
      <c r="W182" s="27">
        <f t="shared" si="471"/>
        <v>1</v>
      </c>
      <c r="X182" s="47" t="s">
        <v>38</v>
      </c>
      <c r="Y182" s="27">
        <f t="shared" si="472"/>
        <v>1</v>
      </c>
      <c r="Z182" s="47" t="s">
        <v>38</v>
      </c>
      <c r="AA182" s="27">
        <f t="shared" si="479"/>
        <v>1</v>
      </c>
      <c r="AB182" s="47" t="s">
        <v>38</v>
      </c>
      <c r="AC182" s="27">
        <f t="shared" si="480"/>
        <v>1</v>
      </c>
      <c r="AD182" s="47" t="s">
        <v>38</v>
      </c>
      <c r="AE182" s="27">
        <f t="shared" si="684"/>
        <v>13</v>
      </c>
      <c r="AF182" s="29">
        <f t="shared" si="685"/>
        <v>1</v>
      </c>
      <c r="AG182" s="3">
        <f t="shared" si="686"/>
        <v>1</v>
      </c>
      <c r="AH182" s="52" t="s">
        <v>38</v>
      </c>
      <c r="AI182" s="3">
        <f t="shared" si="443"/>
        <v>1</v>
      </c>
      <c r="AJ182" s="52" t="s">
        <v>38</v>
      </c>
      <c r="AK182" s="3">
        <f t="shared" si="687"/>
        <v>2</v>
      </c>
      <c r="AL182" s="29">
        <f t="shared" si="688"/>
        <v>1</v>
      </c>
      <c r="AM182" s="19">
        <f t="shared" si="566"/>
        <v>1</v>
      </c>
      <c r="AN182" s="47" t="s">
        <v>38</v>
      </c>
      <c r="AO182" s="19">
        <f t="shared" si="566"/>
        <v>1</v>
      </c>
      <c r="AP182" s="47" t="s">
        <v>38</v>
      </c>
      <c r="AQ182" s="19">
        <f t="shared" ref="AQ182" si="695">IF(MID(TRIM(AR182),1,2)="no",0,1)</f>
        <v>1</v>
      </c>
      <c r="AR182" s="47" t="s">
        <v>38</v>
      </c>
      <c r="AS182" s="19">
        <f t="shared" ref="AS182" si="696">IF(MID(TRIM(AT182),1,2)="no",0,1)</f>
        <v>1</v>
      </c>
      <c r="AT182" s="47" t="s">
        <v>38</v>
      </c>
      <c r="AU182" s="19">
        <f t="shared" ref="AU182" si="697">IF(MID(TRIM(AV182),1,2)="no",0,1)</f>
        <v>1</v>
      </c>
      <c r="AV182" s="47" t="s">
        <v>38</v>
      </c>
      <c r="AW182" s="7">
        <f t="shared" si="610"/>
        <v>5</v>
      </c>
      <c r="AX182" s="29">
        <f t="shared" si="618"/>
        <v>1</v>
      </c>
      <c r="AY182" s="29">
        <f t="shared" si="495"/>
        <v>1</v>
      </c>
    </row>
    <row r="183" spans="1:51" ht="30" x14ac:dyDescent="0.2">
      <c r="A183" s="25">
        <v>179</v>
      </c>
      <c r="B183" s="38" t="s">
        <v>232</v>
      </c>
      <c r="C183" s="1" t="s">
        <v>216</v>
      </c>
      <c r="D183" s="3">
        <v>4</v>
      </c>
      <c r="E183" s="27">
        <f t="shared" si="465"/>
        <v>1</v>
      </c>
      <c r="F183" s="47" t="s">
        <v>38</v>
      </c>
      <c r="G183" s="27">
        <f t="shared" si="465"/>
        <v>1</v>
      </c>
      <c r="H183" s="47" t="s">
        <v>38</v>
      </c>
      <c r="I183" s="27">
        <f t="shared" si="465"/>
        <v>1</v>
      </c>
      <c r="J183" s="47" t="s">
        <v>38</v>
      </c>
      <c r="K183" s="27">
        <f t="shared" si="465"/>
        <v>1</v>
      </c>
      <c r="L183" s="47" t="s">
        <v>38</v>
      </c>
      <c r="M183" s="27">
        <f t="shared" si="466"/>
        <v>1</v>
      </c>
      <c r="N183" s="47" t="s">
        <v>38</v>
      </c>
      <c r="O183" s="27">
        <f t="shared" si="467"/>
        <v>1</v>
      </c>
      <c r="P183" s="47" t="s">
        <v>38</v>
      </c>
      <c r="Q183" s="27">
        <f t="shared" si="468"/>
        <v>1</v>
      </c>
      <c r="R183" s="47" t="s">
        <v>38</v>
      </c>
      <c r="S183" s="27">
        <f t="shared" si="469"/>
        <v>1</v>
      </c>
      <c r="T183" s="47" t="s">
        <v>38</v>
      </c>
      <c r="U183" s="27">
        <f t="shared" si="470"/>
        <v>1</v>
      </c>
      <c r="V183" s="47" t="s">
        <v>38</v>
      </c>
      <c r="W183" s="27">
        <f t="shared" si="471"/>
        <v>1</v>
      </c>
      <c r="X183" s="47" t="s">
        <v>38</v>
      </c>
      <c r="Y183" s="27">
        <f t="shared" si="472"/>
        <v>1</v>
      </c>
      <c r="Z183" s="47" t="s">
        <v>38</v>
      </c>
      <c r="AA183" s="37"/>
      <c r="AB183" s="48"/>
      <c r="AC183" s="37"/>
      <c r="AD183" s="48"/>
      <c r="AE183" s="27">
        <f>E183+G183+I183+K183+M183+O183+Q183+S183+U183+W183+Y183</f>
        <v>11</v>
      </c>
      <c r="AF183" s="29">
        <f>AE183/11</f>
        <v>1</v>
      </c>
      <c r="AG183" s="5"/>
      <c r="AH183" s="5"/>
      <c r="AI183" s="27">
        <f t="shared" si="443"/>
        <v>1</v>
      </c>
      <c r="AJ183" s="28" t="s">
        <v>38</v>
      </c>
      <c r="AK183" s="27">
        <f>+AI183</f>
        <v>1</v>
      </c>
      <c r="AL183" s="29">
        <f>AK183/1</f>
        <v>1</v>
      </c>
      <c r="AM183" s="19">
        <f t="shared" si="566"/>
        <v>1</v>
      </c>
      <c r="AN183" s="47" t="s">
        <v>38</v>
      </c>
      <c r="AO183" s="19">
        <f t="shared" si="566"/>
        <v>1</v>
      </c>
      <c r="AP183" s="47" t="s">
        <v>38</v>
      </c>
      <c r="AQ183" s="19">
        <f t="shared" ref="AQ183" si="698">IF(MID(TRIM(AR183),1,2)="no",0,1)</f>
        <v>1</v>
      </c>
      <c r="AR183" s="47" t="s">
        <v>38</v>
      </c>
      <c r="AS183" s="19">
        <f t="shared" ref="AS183" si="699">IF(MID(TRIM(AT183),1,2)="no",0,1)</f>
        <v>1</v>
      </c>
      <c r="AT183" s="47" t="s">
        <v>38</v>
      </c>
      <c r="AU183" s="19">
        <f t="shared" ref="AU183" si="700">IF(MID(TRIM(AV183),1,2)="no",0,1)</f>
        <v>1</v>
      </c>
      <c r="AV183" s="47" t="s">
        <v>38</v>
      </c>
      <c r="AW183" s="7">
        <f t="shared" si="610"/>
        <v>5</v>
      </c>
      <c r="AX183" s="29">
        <f t="shared" si="618"/>
        <v>1</v>
      </c>
      <c r="AY183" s="29">
        <f t="shared" si="495"/>
        <v>1</v>
      </c>
    </row>
    <row r="184" spans="1:51" ht="30" x14ac:dyDescent="0.2">
      <c r="A184" s="25">
        <v>180</v>
      </c>
      <c r="B184" s="38" t="s">
        <v>232</v>
      </c>
      <c r="C184" s="1" t="s">
        <v>217</v>
      </c>
      <c r="D184" s="3">
        <v>3</v>
      </c>
      <c r="E184" s="27">
        <f t="shared" si="465"/>
        <v>1</v>
      </c>
      <c r="F184" s="47" t="s">
        <v>38</v>
      </c>
      <c r="G184" s="27">
        <f t="shared" si="465"/>
        <v>1</v>
      </c>
      <c r="H184" s="47" t="s">
        <v>38</v>
      </c>
      <c r="I184" s="27">
        <f t="shared" si="465"/>
        <v>1</v>
      </c>
      <c r="J184" s="47" t="s">
        <v>38</v>
      </c>
      <c r="K184" s="27">
        <f t="shared" si="465"/>
        <v>1</v>
      </c>
      <c r="L184" s="47" t="s">
        <v>38</v>
      </c>
      <c r="M184" s="27">
        <f t="shared" si="466"/>
        <v>1</v>
      </c>
      <c r="N184" s="47" t="s">
        <v>38</v>
      </c>
      <c r="O184" s="27">
        <f t="shared" si="467"/>
        <v>1</v>
      </c>
      <c r="P184" s="47" t="s">
        <v>38</v>
      </c>
      <c r="Q184" s="27">
        <f t="shared" si="468"/>
        <v>1</v>
      </c>
      <c r="R184" s="47" t="s">
        <v>38</v>
      </c>
      <c r="S184" s="27">
        <f t="shared" si="469"/>
        <v>1</v>
      </c>
      <c r="T184" s="47" t="s">
        <v>38</v>
      </c>
      <c r="U184" s="27">
        <f t="shared" si="470"/>
        <v>1</v>
      </c>
      <c r="V184" s="47" t="s">
        <v>38</v>
      </c>
      <c r="W184" s="27">
        <f t="shared" si="471"/>
        <v>1</v>
      </c>
      <c r="X184" s="47" t="s">
        <v>38</v>
      </c>
      <c r="Y184" s="27">
        <f t="shared" si="472"/>
        <v>1</v>
      </c>
      <c r="Z184" s="47" t="s">
        <v>38</v>
      </c>
      <c r="AA184" s="27">
        <f t="shared" si="479"/>
        <v>1</v>
      </c>
      <c r="AB184" s="47" t="s">
        <v>38</v>
      </c>
      <c r="AC184" s="27">
        <f t="shared" si="480"/>
        <v>1</v>
      </c>
      <c r="AD184" s="47" t="s">
        <v>38</v>
      </c>
      <c r="AE184" s="27">
        <f t="shared" ref="AE184" si="701">E184+G184+I184+K184+M184+O184+Q184+S184+U184+W184+Y184+AA184+AC184</f>
        <v>13</v>
      </c>
      <c r="AF184" s="29">
        <f>AE184/13</f>
        <v>1</v>
      </c>
      <c r="AG184" s="3">
        <f t="shared" si="686"/>
        <v>1</v>
      </c>
      <c r="AH184" s="47" t="s">
        <v>38</v>
      </c>
      <c r="AI184" s="3">
        <f t="shared" si="443"/>
        <v>1</v>
      </c>
      <c r="AJ184" s="47" t="s">
        <v>38</v>
      </c>
      <c r="AK184" s="3">
        <f t="shared" si="687"/>
        <v>2</v>
      </c>
      <c r="AL184" s="29">
        <f t="shared" ref="AL184" si="702">AK184/2</f>
        <v>1</v>
      </c>
      <c r="AM184" s="19">
        <f t="shared" si="566"/>
        <v>1</v>
      </c>
      <c r="AN184" s="47" t="s">
        <v>38</v>
      </c>
      <c r="AO184" s="19">
        <f t="shared" si="566"/>
        <v>1</v>
      </c>
      <c r="AP184" s="47" t="s">
        <v>38</v>
      </c>
      <c r="AQ184" s="19">
        <f t="shared" ref="AQ184" si="703">IF(MID(TRIM(AR184),1,2)="no",0,1)</f>
        <v>1</v>
      </c>
      <c r="AR184" s="47" t="s">
        <v>38</v>
      </c>
      <c r="AS184" s="19">
        <f t="shared" ref="AS184" si="704">IF(MID(TRIM(AT184),1,2)="no",0,1)</f>
        <v>1</v>
      </c>
      <c r="AT184" s="47" t="s">
        <v>38</v>
      </c>
      <c r="AU184" s="19">
        <f t="shared" ref="AU184" si="705">IF(MID(TRIM(AV184),1,2)="no",0,1)</f>
        <v>1</v>
      </c>
      <c r="AV184" s="47" t="s">
        <v>38</v>
      </c>
      <c r="AW184" s="7">
        <f t="shared" si="610"/>
        <v>5</v>
      </c>
      <c r="AX184" s="29">
        <f t="shared" si="618"/>
        <v>1</v>
      </c>
      <c r="AY184" s="29">
        <f>SUM(AF184+AL184+AX184)/3</f>
        <v>1</v>
      </c>
    </row>
    <row r="185" spans="1:51" ht="30" x14ac:dyDescent="0.2">
      <c r="A185" s="25">
        <v>181</v>
      </c>
      <c r="B185" s="38" t="s">
        <v>232</v>
      </c>
      <c r="C185" s="1" t="s">
        <v>218</v>
      </c>
      <c r="D185" s="3">
        <v>4</v>
      </c>
      <c r="E185" s="27">
        <f t="shared" si="465"/>
        <v>1</v>
      </c>
      <c r="F185" s="47" t="s">
        <v>38</v>
      </c>
      <c r="G185" s="27">
        <f t="shared" si="465"/>
        <v>1</v>
      </c>
      <c r="H185" s="47" t="s">
        <v>38</v>
      </c>
      <c r="I185" s="27">
        <f t="shared" si="465"/>
        <v>1</v>
      </c>
      <c r="J185" s="47" t="s">
        <v>38</v>
      </c>
      <c r="K185" s="27">
        <f t="shared" si="465"/>
        <v>1</v>
      </c>
      <c r="L185" s="47" t="s">
        <v>38</v>
      </c>
      <c r="M185" s="27">
        <f t="shared" si="466"/>
        <v>1</v>
      </c>
      <c r="N185" s="47" t="s">
        <v>38</v>
      </c>
      <c r="O185" s="27">
        <f t="shared" si="467"/>
        <v>1</v>
      </c>
      <c r="P185" s="47" t="s">
        <v>38</v>
      </c>
      <c r="Q185" s="27">
        <f t="shared" si="468"/>
        <v>1</v>
      </c>
      <c r="R185" s="47" t="s">
        <v>38</v>
      </c>
      <c r="S185" s="27">
        <f t="shared" si="469"/>
        <v>1</v>
      </c>
      <c r="T185" s="47" t="s">
        <v>38</v>
      </c>
      <c r="U185" s="27">
        <f t="shared" si="470"/>
        <v>1</v>
      </c>
      <c r="V185" s="47" t="s">
        <v>38</v>
      </c>
      <c r="W185" s="27">
        <f t="shared" si="471"/>
        <v>1</v>
      </c>
      <c r="X185" s="47" t="s">
        <v>38</v>
      </c>
      <c r="Y185" s="27">
        <f t="shared" si="472"/>
        <v>1</v>
      </c>
      <c r="Z185" s="47" t="s">
        <v>38</v>
      </c>
      <c r="AA185" s="37"/>
      <c r="AB185" s="48"/>
      <c r="AC185" s="37"/>
      <c r="AD185" s="48"/>
      <c r="AE185" s="27">
        <f>E185+G185+I185+K185+M185+O185+Q185+S185+U185+W185+Y185</f>
        <v>11</v>
      </c>
      <c r="AF185" s="29">
        <f>AE185/11</f>
        <v>1</v>
      </c>
      <c r="AG185" s="5"/>
      <c r="AH185" s="5"/>
      <c r="AI185" s="27">
        <f t="shared" si="443"/>
        <v>1</v>
      </c>
      <c r="AJ185" s="28" t="s">
        <v>38</v>
      </c>
      <c r="AK185" s="27">
        <f>+AI185</f>
        <v>1</v>
      </c>
      <c r="AL185" s="29">
        <f>AK185/1</f>
        <v>1</v>
      </c>
      <c r="AM185" s="19">
        <f t="shared" si="566"/>
        <v>1</v>
      </c>
      <c r="AN185" s="47" t="s">
        <v>38</v>
      </c>
      <c r="AO185" s="19">
        <f t="shared" si="566"/>
        <v>1</v>
      </c>
      <c r="AP185" s="47" t="s">
        <v>38</v>
      </c>
      <c r="AQ185" s="19">
        <f t="shared" ref="AQ185" si="706">IF(MID(TRIM(AR185),1,2)="no",0,1)</f>
        <v>1</v>
      </c>
      <c r="AR185" s="47" t="s">
        <v>38</v>
      </c>
      <c r="AS185" s="19">
        <f t="shared" ref="AS185" si="707">IF(MID(TRIM(AT185),1,2)="no",0,1)</f>
        <v>1</v>
      </c>
      <c r="AT185" s="47" t="s">
        <v>38</v>
      </c>
      <c r="AU185" s="19">
        <f t="shared" ref="AU185" si="708">IF(MID(TRIM(AV185),1,2)="no",0,1)</f>
        <v>1</v>
      </c>
      <c r="AV185" s="47" t="s">
        <v>38</v>
      </c>
      <c r="AW185" s="7">
        <f t="shared" si="610"/>
        <v>5</v>
      </c>
      <c r="AX185" s="29">
        <f t="shared" si="618"/>
        <v>1</v>
      </c>
      <c r="AY185" s="29">
        <f t="shared" si="495"/>
        <v>1</v>
      </c>
    </row>
    <row r="186" spans="1:51" ht="30" x14ac:dyDescent="0.2">
      <c r="A186" s="25">
        <v>182</v>
      </c>
      <c r="B186" s="38" t="s">
        <v>232</v>
      </c>
      <c r="C186" s="1" t="s">
        <v>219</v>
      </c>
      <c r="D186" s="3">
        <v>3</v>
      </c>
      <c r="E186" s="27">
        <f t="shared" si="465"/>
        <v>1</v>
      </c>
      <c r="F186" s="47" t="s">
        <v>38</v>
      </c>
      <c r="G186" s="27">
        <f t="shared" si="465"/>
        <v>1</v>
      </c>
      <c r="H186" s="47" t="s">
        <v>38</v>
      </c>
      <c r="I186" s="27">
        <f t="shared" si="465"/>
        <v>1</v>
      </c>
      <c r="J186" s="47" t="s">
        <v>38</v>
      </c>
      <c r="K186" s="27">
        <f t="shared" si="465"/>
        <v>1</v>
      </c>
      <c r="L186" s="47" t="s">
        <v>38</v>
      </c>
      <c r="M186" s="27">
        <f t="shared" si="466"/>
        <v>1</v>
      </c>
      <c r="N186" s="47" t="s">
        <v>38</v>
      </c>
      <c r="O186" s="27">
        <f t="shared" si="467"/>
        <v>1</v>
      </c>
      <c r="P186" s="47" t="s">
        <v>38</v>
      </c>
      <c r="Q186" s="27">
        <f t="shared" si="468"/>
        <v>1</v>
      </c>
      <c r="R186" s="47" t="s">
        <v>38</v>
      </c>
      <c r="S186" s="27">
        <f t="shared" si="469"/>
        <v>1</v>
      </c>
      <c r="T186" s="47" t="s">
        <v>38</v>
      </c>
      <c r="U186" s="27">
        <f t="shared" si="470"/>
        <v>1</v>
      </c>
      <c r="V186" s="47" t="s">
        <v>38</v>
      </c>
      <c r="W186" s="27">
        <f t="shared" si="471"/>
        <v>1</v>
      </c>
      <c r="X186" s="47" t="s">
        <v>38</v>
      </c>
      <c r="Y186" s="27">
        <f t="shared" si="472"/>
        <v>1</v>
      </c>
      <c r="Z186" s="47" t="s">
        <v>38</v>
      </c>
      <c r="AA186" s="27">
        <f t="shared" si="479"/>
        <v>1</v>
      </c>
      <c r="AB186" s="47" t="s">
        <v>38</v>
      </c>
      <c r="AC186" s="27">
        <f t="shared" si="480"/>
        <v>1</v>
      </c>
      <c r="AD186" s="47" t="s">
        <v>38</v>
      </c>
      <c r="AE186" s="27">
        <f t="shared" ref="AE186:AE187" si="709">E186+G186+I186+K186+M186+O186+Q186+S186+U186+W186+Y186+AA186+AC186</f>
        <v>13</v>
      </c>
      <c r="AF186" s="29">
        <f t="shared" ref="AF186:AF187" si="710">AE186/13</f>
        <v>1</v>
      </c>
      <c r="AG186" s="3">
        <f t="shared" si="686"/>
        <v>1</v>
      </c>
      <c r="AH186" s="52" t="s">
        <v>38</v>
      </c>
      <c r="AI186" s="3">
        <f t="shared" si="443"/>
        <v>1</v>
      </c>
      <c r="AJ186" s="52" t="s">
        <v>38</v>
      </c>
      <c r="AK186" s="3">
        <f t="shared" si="687"/>
        <v>2</v>
      </c>
      <c r="AL186" s="29">
        <f t="shared" ref="AL186:AL187" si="711">AK186/2</f>
        <v>1</v>
      </c>
      <c r="AM186" s="19">
        <f t="shared" si="566"/>
        <v>1</v>
      </c>
      <c r="AN186" s="47" t="s">
        <v>38</v>
      </c>
      <c r="AO186" s="19">
        <f t="shared" si="566"/>
        <v>1</v>
      </c>
      <c r="AP186" s="47" t="s">
        <v>38</v>
      </c>
      <c r="AQ186" s="19">
        <f t="shared" ref="AQ186" si="712">IF(MID(TRIM(AR186),1,2)="no",0,1)</f>
        <v>1</v>
      </c>
      <c r="AR186" s="47" t="s">
        <v>38</v>
      </c>
      <c r="AS186" s="19">
        <f t="shared" ref="AS186" si="713">IF(MID(TRIM(AT186),1,2)="no",0,1)</f>
        <v>1</v>
      </c>
      <c r="AT186" s="47" t="s">
        <v>38</v>
      </c>
      <c r="AU186" s="19">
        <f t="shared" ref="AU186" si="714">IF(MID(TRIM(AV186),1,2)="no",0,1)</f>
        <v>1</v>
      </c>
      <c r="AV186" s="47" t="s">
        <v>38</v>
      </c>
      <c r="AW186" s="7">
        <f t="shared" si="610"/>
        <v>5</v>
      </c>
      <c r="AX186" s="29">
        <f t="shared" si="618"/>
        <v>1</v>
      </c>
      <c r="AY186" s="29">
        <f t="shared" si="495"/>
        <v>1</v>
      </c>
    </row>
    <row r="187" spans="1:51" ht="45" x14ac:dyDescent="0.2">
      <c r="A187" s="25">
        <v>183</v>
      </c>
      <c r="B187" s="38" t="s">
        <v>232</v>
      </c>
      <c r="C187" s="54" t="s">
        <v>220</v>
      </c>
      <c r="D187" s="2">
        <v>3</v>
      </c>
      <c r="E187" s="27">
        <f t="shared" si="465"/>
        <v>1</v>
      </c>
      <c r="F187" s="47" t="s">
        <v>38</v>
      </c>
      <c r="G187" s="27">
        <f t="shared" si="465"/>
        <v>1</v>
      </c>
      <c r="H187" s="47" t="s">
        <v>38</v>
      </c>
      <c r="I187" s="27">
        <f t="shared" si="465"/>
        <v>1</v>
      </c>
      <c r="J187" s="47" t="s">
        <v>38</v>
      </c>
      <c r="K187" s="27">
        <f t="shared" si="465"/>
        <v>1</v>
      </c>
      <c r="L187" s="47" t="s">
        <v>38</v>
      </c>
      <c r="M187" s="27">
        <f t="shared" si="466"/>
        <v>1</v>
      </c>
      <c r="N187" s="47" t="s">
        <v>38</v>
      </c>
      <c r="O187" s="27">
        <f t="shared" si="467"/>
        <v>1</v>
      </c>
      <c r="P187" s="47" t="s">
        <v>38</v>
      </c>
      <c r="Q187" s="27">
        <f t="shared" si="468"/>
        <v>1</v>
      </c>
      <c r="R187" s="47" t="s">
        <v>38</v>
      </c>
      <c r="S187" s="27">
        <f t="shared" si="469"/>
        <v>1</v>
      </c>
      <c r="T187" s="47" t="s">
        <v>38</v>
      </c>
      <c r="U187" s="27">
        <f t="shared" si="470"/>
        <v>1</v>
      </c>
      <c r="V187" s="47" t="s">
        <v>38</v>
      </c>
      <c r="W187" s="27">
        <f t="shared" si="471"/>
        <v>1</v>
      </c>
      <c r="X187" s="47" t="s">
        <v>38</v>
      </c>
      <c r="Y187" s="27">
        <f t="shared" si="472"/>
        <v>1</v>
      </c>
      <c r="Z187" s="47" t="s">
        <v>38</v>
      </c>
      <c r="AA187" s="27">
        <f t="shared" si="479"/>
        <v>1</v>
      </c>
      <c r="AB187" s="47" t="s">
        <v>38</v>
      </c>
      <c r="AC187" s="27">
        <f t="shared" si="480"/>
        <v>1</v>
      </c>
      <c r="AD187" s="47" t="s">
        <v>38</v>
      </c>
      <c r="AE187" s="27">
        <f t="shared" si="709"/>
        <v>13</v>
      </c>
      <c r="AF187" s="29">
        <f t="shared" si="710"/>
        <v>1</v>
      </c>
      <c r="AG187" s="2">
        <f t="shared" si="686"/>
        <v>1</v>
      </c>
      <c r="AH187" s="47" t="s">
        <v>38</v>
      </c>
      <c r="AI187" s="2">
        <f t="shared" si="443"/>
        <v>1</v>
      </c>
      <c r="AJ187" s="52" t="s">
        <v>38</v>
      </c>
      <c r="AK187" s="2">
        <f t="shared" si="687"/>
        <v>2</v>
      </c>
      <c r="AL187" s="29">
        <f t="shared" si="711"/>
        <v>1</v>
      </c>
      <c r="AM187" s="19">
        <f t="shared" si="566"/>
        <v>1</v>
      </c>
      <c r="AN187" s="47" t="s">
        <v>38</v>
      </c>
      <c r="AO187" s="19">
        <f t="shared" si="566"/>
        <v>1</v>
      </c>
      <c r="AP187" s="47" t="s">
        <v>38</v>
      </c>
      <c r="AQ187" s="19">
        <f t="shared" ref="AQ187" si="715">IF(MID(TRIM(AR187),1,2)="no",0,1)</f>
        <v>1</v>
      </c>
      <c r="AR187" s="47" t="s">
        <v>38</v>
      </c>
      <c r="AS187" s="19">
        <f t="shared" ref="AS187" si="716">IF(MID(TRIM(AT187),1,2)="no",0,1)</f>
        <v>1</v>
      </c>
      <c r="AT187" s="47" t="s">
        <v>38</v>
      </c>
      <c r="AU187" s="19">
        <f t="shared" ref="AU187" si="717">IF(MID(TRIM(AV187),1,2)="no",0,1)</f>
        <v>1</v>
      </c>
      <c r="AV187" s="47" t="s">
        <v>38</v>
      </c>
      <c r="AW187" s="10">
        <f t="shared" si="610"/>
        <v>5</v>
      </c>
      <c r="AX187" s="29">
        <f t="shared" si="618"/>
        <v>1</v>
      </c>
      <c r="AY187" s="29">
        <f t="shared" si="495"/>
        <v>1</v>
      </c>
    </row>
    <row r="188" spans="1:51" ht="30" x14ac:dyDescent="0.2">
      <c r="A188" s="25">
        <v>184</v>
      </c>
      <c r="B188" s="38" t="s">
        <v>232</v>
      </c>
      <c r="C188" s="1" t="s">
        <v>221</v>
      </c>
      <c r="D188" s="3">
        <v>4</v>
      </c>
      <c r="E188" s="27">
        <f t="shared" si="465"/>
        <v>1</v>
      </c>
      <c r="F188" s="47" t="s">
        <v>38</v>
      </c>
      <c r="G188" s="27">
        <f t="shared" si="465"/>
        <v>1</v>
      </c>
      <c r="H188" s="47" t="s">
        <v>38</v>
      </c>
      <c r="I188" s="27">
        <f t="shared" si="465"/>
        <v>1</v>
      </c>
      <c r="J188" s="47" t="s">
        <v>38</v>
      </c>
      <c r="K188" s="27">
        <f t="shared" si="465"/>
        <v>1</v>
      </c>
      <c r="L188" s="47" t="s">
        <v>38</v>
      </c>
      <c r="M188" s="27">
        <f t="shared" si="466"/>
        <v>1</v>
      </c>
      <c r="N188" s="47" t="s">
        <v>38</v>
      </c>
      <c r="O188" s="27">
        <f t="shared" si="467"/>
        <v>1</v>
      </c>
      <c r="P188" s="47" t="s">
        <v>38</v>
      </c>
      <c r="Q188" s="27">
        <f t="shared" si="468"/>
        <v>1</v>
      </c>
      <c r="R188" s="47" t="s">
        <v>38</v>
      </c>
      <c r="S188" s="27">
        <f t="shared" si="469"/>
        <v>1</v>
      </c>
      <c r="T188" s="47" t="s">
        <v>38</v>
      </c>
      <c r="U188" s="27">
        <f t="shared" si="470"/>
        <v>1</v>
      </c>
      <c r="V188" s="47" t="s">
        <v>38</v>
      </c>
      <c r="W188" s="27">
        <f t="shared" si="471"/>
        <v>1</v>
      </c>
      <c r="X188" s="47" t="s">
        <v>38</v>
      </c>
      <c r="Y188" s="27">
        <f t="shared" si="472"/>
        <v>1</v>
      </c>
      <c r="Z188" s="47" t="s">
        <v>38</v>
      </c>
      <c r="AA188" s="37"/>
      <c r="AB188" s="48"/>
      <c r="AC188" s="37"/>
      <c r="AD188" s="48"/>
      <c r="AE188" s="27">
        <f t="shared" ref="AE188:AE189" si="718">E188+G188+I188+K188+M188+O188+Q188+S188+U188+W188+Y188</f>
        <v>11</v>
      </c>
      <c r="AF188" s="29">
        <f t="shared" ref="AF188:AF189" si="719">AE188/11</f>
        <v>1</v>
      </c>
      <c r="AG188" s="5"/>
      <c r="AH188" s="5"/>
      <c r="AI188" s="27">
        <f t="shared" si="443"/>
        <v>1</v>
      </c>
      <c r="AJ188" s="28" t="s">
        <v>38</v>
      </c>
      <c r="AK188" s="27">
        <f t="shared" ref="AK188:AK189" si="720">+AI188</f>
        <v>1</v>
      </c>
      <c r="AL188" s="29">
        <f t="shared" ref="AL188:AL189" si="721">AK188/1</f>
        <v>1</v>
      </c>
      <c r="AM188" s="19">
        <f t="shared" si="566"/>
        <v>1</v>
      </c>
      <c r="AN188" s="47" t="s">
        <v>38</v>
      </c>
      <c r="AO188" s="19">
        <f t="shared" si="566"/>
        <v>1</v>
      </c>
      <c r="AP188" s="47" t="s">
        <v>38</v>
      </c>
      <c r="AQ188" s="19">
        <f t="shared" ref="AQ188" si="722">IF(MID(TRIM(AR188),1,2)="no",0,1)</f>
        <v>1</v>
      </c>
      <c r="AR188" s="47" t="s">
        <v>38</v>
      </c>
      <c r="AS188" s="19">
        <f t="shared" ref="AS188" si="723">IF(MID(TRIM(AT188),1,2)="no",0,1)</f>
        <v>1</v>
      </c>
      <c r="AT188" s="47" t="s">
        <v>38</v>
      </c>
      <c r="AU188" s="19">
        <f t="shared" ref="AU188" si="724">IF(MID(TRIM(AV188),1,2)="no",0,1)</f>
        <v>1</v>
      </c>
      <c r="AV188" s="47" t="s">
        <v>38</v>
      </c>
      <c r="AW188" s="7">
        <f t="shared" si="610"/>
        <v>5</v>
      </c>
      <c r="AX188" s="29">
        <f t="shared" si="618"/>
        <v>1</v>
      </c>
      <c r="AY188" s="29">
        <f t="shared" si="495"/>
        <v>1</v>
      </c>
    </row>
    <row r="189" spans="1:51" ht="30" x14ac:dyDescent="0.2">
      <c r="A189" s="25">
        <v>185</v>
      </c>
      <c r="B189" s="38" t="s">
        <v>232</v>
      </c>
      <c r="C189" s="1" t="s">
        <v>222</v>
      </c>
      <c r="D189" s="3">
        <v>4</v>
      </c>
      <c r="E189" s="27">
        <f t="shared" si="465"/>
        <v>1</v>
      </c>
      <c r="F189" s="47" t="s">
        <v>38</v>
      </c>
      <c r="G189" s="27">
        <f t="shared" si="465"/>
        <v>1</v>
      </c>
      <c r="H189" s="47" t="s">
        <v>38</v>
      </c>
      <c r="I189" s="27">
        <f t="shared" si="465"/>
        <v>1</v>
      </c>
      <c r="J189" s="47" t="s">
        <v>38</v>
      </c>
      <c r="K189" s="27">
        <f t="shared" si="465"/>
        <v>1</v>
      </c>
      <c r="L189" s="47" t="s">
        <v>38</v>
      </c>
      <c r="M189" s="27">
        <f t="shared" si="466"/>
        <v>1</v>
      </c>
      <c r="N189" s="47" t="s">
        <v>38</v>
      </c>
      <c r="O189" s="27">
        <f t="shared" si="467"/>
        <v>1</v>
      </c>
      <c r="P189" s="47" t="s">
        <v>38</v>
      </c>
      <c r="Q189" s="27">
        <f t="shared" si="468"/>
        <v>1</v>
      </c>
      <c r="R189" s="47" t="s">
        <v>38</v>
      </c>
      <c r="S189" s="27">
        <f t="shared" si="469"/>
        <v>1</v>
      </c>
      <c r="T189" s="47" t="s">
        <v>38</v>
      </c>
      <c r="U189" s="27">
        <f t="shared" si="470"/>
        <v>1</v>
      </c>
      <c r="V189" s="47" t="s">
        <v>38</v>
      </c>
      <c r="W189" s="27">
        <f t="shared" si="471"/>
        <v>1</v>
      </c>
      <c r="X189" s="47" t="s">
        <v>38</v>
      </c>
      <c r="Y189" s="27">
        <f t="shared" si="472"/>
        <v>1</v>
      </c>
      <c r="Z189" s="47" t="s">
        <v>38</v>
      </c>
      <c r="AA189" s="37"/>
      <c r="AB189" s="48"/>
      <c r="AC189" s="37"/>
      <c r="AD189" s="48"/>
      <c r="AE189" s="27">
        <f t="shared" si="718"/>
        <v>11</v>
      </c>
      <c r="AF189" s="29">
        <f t="shared" si="719"/>
        <v>1</v>
      </c>
      <c r="AG189" s="5"/>
      <c r="AH189" s="5"/>
      <c r="AI189" s="27">
        <f t="shared" si="443"/>
        <v>1</v>
      </c>
      <c r="AJ189" s="28" t="s">
        <v>38</v>
      </c>
      <c r="AK189" s="27">
        <f t="shared" si="720"/>
        <v>1</v>
      </c>
      <c r="AL189" s="29">
        <f t="shared" si="721"/>
        <v>1</v>
      </c>
      <c r="AM189" s="19">
        <f t="shared" si="566"/>
        <v>1</v>
      </c>
      <c r="AN189" s="47" t="s">
        <v>38</v>
      </c>
      <c r="AO189" s="19">
        <f t="shared" si="566"/>
        <v>1</v>
      </c>
      <c r="AP189" s="47" t="s">
        <v>38</v>
      </c>
      <c r="AQ189" s="19">
        <f t="shared" ref="AQ189" si="725">IF(MID(TRIM(AR189),1,2)="no",0,1)</f>
        <v>1</v>
      </c>
      <c r="AR189" s="47" t="s">
        <v>38</v>
      </c>
      <c r="AS189" s="19">
        <f t="shared" ref="AS189" si="726">IF(MID(TRIM(AT189),1,2)="no",0,1)</f>
        <v>1</v>
      </c>
      <c r="AT189" s="47" t="s">
        <v>38</v>
      </c>
      <c r="AU189" s="19">
        <f t="shared" ref="AU189" si="727">IF(MID(TRIM(AV189),1,2)="no",0,1)</f>
        <v>1</v>
      </c>
      <c r="AV189" s="47" t="s">
        <v>38</v>
      </c>
      <c r="AW189" s="7">
        <f t="shared" si="610"/>
        <v>5</v>
      </c>
      <c r="AX189" s="29">
        <f t="shared" si="618"/>
        <v>1</v>
      </c>
      <c r="AY189" s="29">
        <f t="shared" si="495"/>
        <v>1</v>
      </c>
    </row>
    <row r="190" spans="1:51" ht="30" x14ac:dyDescent="0.2">
      <c r="A190" s="25">
        <v>186</v>
      </c>
      <c r="B190" s="38" t="s">
        <v>232</v>
      </c>
      <c r="C190" s="1" t="s">
        <v>223</v>
      </c>
      <c r="D190" s="3">
        <v>3</v>
      </c>
      <c r="E190" s="27">
        <f t="shared" si="465"/>
        <v>1</v>
      </c>
      <c r="F190" s="47" t="s">
        <v>38</v>
      </c>
      <c r="G190" s="27">
        <f t="shared" si="465"/>
        <v>1</v>
      </c>
      <c r="H190" s="47" t="s">
        <v>38</v>
      </c>
      <c r="I190" s="27">
        <f t="shared" si="465"/>
        <v>1</v>
      </c>
      <c r="J190" s="47" t="s">
        <v>38</v>
      </c>
      <c r="K190" s="27">
        <f t="shared" si="465"/>
        <v>1</v>
      </c>
      <c r="L190" s="47" t="s">
        <v>38</v>
      </c>
      <c r="M190" s="27">
        <f t="shared" si="466"/>
        <v>1</v>
      </c>
      <c r="N190" s="47" t="s">
        <v>38</v>
      </c>
      <c r="O190" s="27">
        <f t="shared" si="467"/>
        <v>1</v>
      </c>
      <c r="P190" s="47" t="s">
        <v>38</v>
      </c>
      <c r="Q190" s="27">
        <f t="shared" si="468"/>
        <v>1</v>
      </c>
      <c r="R190" s="47" t="s">
        <v>38</v>
      </c>
      <c r="S190" s="27">
        <f t="shared" si="469"/>
        <v>1</v>
      </c>
      <c r="T190" s="47" t="s">
        <v>38</v>
      </c>
      <c r="U190" s="27">
        <f t="shared" si="470"/>
        <v>1</v>
      </c>
      <c r="V190" s="47" t="s">
        <v>38</v>
      </c>
      <c r="W190" s="27">
        <f t="shared" si="471"/>
        <v>1</v>
      </c>
      <c r="X190" s="47" t="s">
        <v>38</v>
      </c>
      <c r="Y190" s="27">
        <f t="shared" si="472"/>
        <v>1</v>
      </c>
      <c r="Z190" s="47" t="s">
        <v>38</v>
      </c>
      <c r="AA190" s="27">
        <f t="shared" si="479"/>
        <v>1</v>
      </c>
      <c r="AB190" s="47" t="s">
        <v>38</v>
      </c>
      <c r="AC190" s="27">
        <f t="shared" si="480"/>
        <v>1</v>
      </c>
      <c r="AD190" s="47" t="s">
        <v>38</v>
      </c>
      <c r="AE190" s="27">
        <f t="shared" ref="AE190" si="728">E190+G190+I190+K190+M190+O190+Q190+S190+U190+W190+Y190+AA190+AC190</f>
        <v>13</v>
      </c>
      <c r="AF190" s="29">
        <f>AE190/13</f>
        <v>1</v>
      </c>
      <c r="AG190" s="3">
        <f t="shared" si="686"/>
        <v>1</v>
      </c>
      <c r="AH190" s="52" t="s">
        <v>38</v>
      </c>
      <c r="AI190" s="3">
        <f t="shared" si="443"/>
        <v>1</v>
      </c>
      <c r="AJ190" s="52" t="s">
        <v>38</v>
      </c>
      <c r="AK190" s="3">
        <f t="shared" si="687"/>
        <v>2</v>
      </c>
      <c r="AL190" s="29">
        <f t="shared" ref="AL190" si="729">AK190/2</f>
        <v>1</v>
      </c>
      <c r="AM190" s="19">
        <f t="shared" si="566"/>
        <v>1</v>
      </c>
      <c r="AN190" s="47" t="s">
        <v>38</v>
      </c>
      <c r="AO190" s="19">
        <f t="shared" si="566"/>
        <v>1</v>
      </c>
      <c r="AP190" s="47" t="s">
        <v>38</v>
      </c>
      <c r="AQ190" s="19">
        <f t="shared" ref="AQ190" si="730">IF(MID(TRIM(AR190),1,2)="no",0,1)</f>
        <v>1</v>
      </c>
      <c r="AR190" s="47" t="s">
        <v>38</v>
      </c>
      <c r="AS190" s="19">
        <f t="shared" ref="AS190" si="731">IF(MID(TRIM(AT190),1,2)="no",0,1)</f>
        <v>1</v>
      </c>
      <c r="AT190" s="47" t="s">
        <v>38</v>
      </c>
      <c r="AU190" s="19">
        <f t="shared" ref="AU190" si="732">IF(MID(TRIM(AV190),1,2)="no",0,1)</f>
        <v>1</v>
      </c>
      <c r="AV190" s="47" t="s">
        <v>38</v>
      </c>
      <c r="AW190" s="7">
        <f t="shared" si="610"/>
        <v>5</v>
      </c>
      <c r="AX190" s="29">
        <f t="shared" si="618"/>
        <v>1</v>
      </c>
      <c r="AY190" s="29">
        <f>SUM(AF190+AL190+AX190)/3</f>
        <v>1</v>
      </c>
    </row>
    <row r="191" spans="1:51" ht="45" x14ac:dyDescent="0.2">
      <c r="A191" s="25">
        <v>187</v>
      </c>
      <c r="B191" s="38" t="s">
        <v>232</v>
      </c>
      <c r="C191" s="1" t="s">
        <v>224</v>
      </c>
      <c r="D191" s="3">
        <v>4</v>
      </c>
      <c r="E191" s="27">
        <f t="shared" si="465"/>
        <v>1</v>
      </c>
      <c r="F191" s="47" t="s">
        <v>38</v>
      </c>
      <c r="G191" s="27">
        <f t="shared" si="465"/>
        <v>1</v>
      </c>
      <c r="H191" s="47" t="s">
        <v>38</v>
      </c>
      <c r="I191" s="27">
        <f t="shared" si="465"/>
        <v>1</v>
      </c>
      <c r="J191" s="47" t="s">
        <v>38</v>
      </c>
      <c r="K191" s="27">
        <f t="shared" si="465"/>
        <v>1</v>
      </c>
      <c r="L191" s="47" t="s">
        <v>38</v>
      </c>
      <c r="M191" s="27">
        <f t="shared" si="466"/>
        <v>1</v>
      </c>
      <c r="N191" s="47" t="s">
        <v>38</v>
      </c>
      <c r="O191" s="27">
        <f t="shared" si="467"/>
        <v>1</v>
      </c>
      <c r="P191" s="47" t="s">
        <v>38</v>
      </c>
      <c r="Q191" s="27">
        <f t="shared" si="468"/>
        <v>1</v>
      </c>
      <c r="R191" s="47" t="s">
        <v>38</v>
      </c>
      <c r="S191" s="27">
        <f t="shared" si="469"/>
        <v>1</v>
      </c>
      <c r="T191" s="47" t="s">
        <v>38</v>
      </c>
      <c r="U191" s="27">
        <f t="shared" si="470"/>
        <v>1</v>
      </c>
      <c r="V191" s="47" t="s">
        <v>38</v>
      </c>
      <c r="W191" s="27">
        <f t="shared" si="471"/>
        <v>1</v>
      </c>
      <c r="X191" s="47" t="s">
        <v>38</v>
      </c>
      <c r="Y191" s="27">
        <f t="shared" si="472"/>
        <v>1</v>
      </c>
      <c r="Z191" s="47" t="s">
        <v>38</v>
      </c>
      <c r="AA191" s="37"/>
      <c r="AB191" s="48"/>
      <c r="AC191" s="37"/>
      <c r="AD191" s="48"/>
      <c r="AE191" s="27">
        <f t="shared" ref="AE191:AE192" si="733">E191+G191+I191+K191+M191+O191+Q191+S191+U191+W191+Y191</f>
        <v>11</v>
      </c>
      <c r="AF191" s="29">
        <f t="shared" ref="AF191:AF192" si="734">AE191/11</f>
        <v>1</v>
      </c>
      <c r="AG191" s="5"/>
      <c r="AH191" s="5"/>
      <c r="AI191" s="27">
        <f t="shared" ref="AI191:AI192" si="735">IF(MID(TRIM(AJ191),1,2)="no",0,1)</f>
        <v>1</v>
      </c>
      <c r="AJ191" s="28" t="s">
        <v>38</v>
      </c>
      <c r="AK191" s="27">
        <f t="shared" ref="AK191:AK192" si="736">+AI191</f>
        <v>1</v>
      </c>
      <c r="AL191" s="29">
        <f t="shared" ref="AL191:AL192" si="737">AK191/1</f>
        <v>1</v>
      </c>
      <c r="AM191" s="19">
        <f t="shared" si="566"/>
        <v>1</v>
      </c>
      <c r="AN191" s="47" t="s">
        <v>38</v>
      </c>
      <c r="AO191" s="19">
        <f t="shared" si="566"/>
        <v>1</v>
      </c>
      <c r="AP191" s="47" t="s">
        <v>38</v>
      </c>
      <c r="AQ191" s="19">
        <f t="shared" ref="AQ191" si="738">IF(MID(TRIM(AR191),1,2)="no",0,1)</f>
        <v>1</v>
      </c>
      <c r="AR191" s="47" t="s">
        <v>38</v>
      </c>
      <c r="AS191" s="19">
        <f t="shared" ref="AS191" si="739">IF(MID(TRIM(AT191),1,2)="no",0,1)</f>
        <v>1</v>
      </c>
      <c r="AT191" s="47" t="s">
        <v>38</v>
      </c>
      <c r="AU191" s="19">
        <f t="shared" ref="AU191" si="740">IF(MID(TRIM(AV191),1,2)="no",0,1)</f>
        <v>1</v>
      </c>
      <c r="AV191" s="47" t="s">
        <v>38</v>
      </c>
      <c r="AW191" s="7">
        <f t="shared" si="610"/>
        <v>5</v>
      </c>
      <c r="AX191" s="29">
        <f t="shared" si="618"/>
        <v>1</v>
      </c>
      <c r="AY191" s="29">
        <f t="shared" si="495"/>
        <v>1</v>
      </c>
    </row>
    <row r="192" spans="1:51" ht="30" x14ac:dyDescent="0.2">
      <c r="A192" s="25">
        <v>188</v>
      </c>
      <c r="B192" s="38" t="s">
        <v>232</v>
      </c>
      <c r="C192" s="1" t="s">
        <v>225</v>
      </c>
      <c r="D192" s="3">
        <v>4</v>
      </c>
      <c r="E192" s="27">
        <f t="shared" si="465"/>
        <v>1</v>
      </c>
      <c r="F192" s="47" t="s">
        <v>38</v>
      </c>
      <c r="G192" s="27">
        <f t="shared" si="465"/>
        <v>1</v>
      </c>
      <c r="H192" s="47" t="s">
        <v>38</v>
      </c>
      <c r="I192" s="27">
        <f t="shared" si="465"/>
        <v>1</v>
      </c>
      <c r="J192" s="47" t="s">
        <v>38</v>
      </c>
      <c r="K192" s="27">
        <f t="shared" si="465"/>
        <v>1</v>
      </c>
      <c r="L192" s="47" t="s">
        <v>38</v>
      </c>
      <c r="M192" s="27">
        <f t="shared" si="466"/>
        <v>1</v>
      </c>
      <c r="N192" s="47" t="s">
        <v>38</v>
      </c>
      <c r="O192" s="27">
        <f t="shared" si="467"/>
        <v>1</v>
      </c>
      <c r="P192" s="47" t="s">
        <v>38</v>
      </c>
      <c r="Q192" s="27">
        <f t="shared" si="468"/>
        <v>1</v>
      </c>
      <c r="R192" s="47" t="s">
        <v>38</v>
      </c>
      <c r="S192" s="27">
        <f t="shared" si="469"/>
        <v>1</v>
      </c>
      <c r="T192" s="47" t="s">
        <v>38</v>
      </c>
      <c r="U192" s="27">
        <f t="shared" si="470"/>
        <v>1</v>
      </c>
      <c r="V192" s="47" t="s">
        <v>38</v>
      </c>
      <c r="W192" s="27">
        <f t="shared" si="471"/>
        <v>1</v>
      </c>
      <c r="X192" s="47" t="s">
        <v>38</v>
      </c>
      <c r="Y192" s="27">
        <f t="shared" si="472"/>
        <v>1</v>
      </c>
      <c r="Z192" s="47" t="s">
        <v>38</v>
      </c>
      <c r="AA192" s="37"/>
      <c r="AB192" s="48"/>
      <c r="AC192" s="37"/>
      <c r="AD192" s="48"/>
      <c r="AE192" s="27">
        <f t="shared" si="733"/>
        <v>11</v>
      </c>
      <c r="AF192" s="29">
        <f t="shared" si="734"/>
        <v>1</v>
      </c>
      <c r="AG192" s="5"/>
      <c r="AH192" s="5"/>
      <c r="AI192" s="27">
        <f t="shared" si="735"/>
        <v>1</v>
      </c>
      <c r="AJ192" s="28" t="s">
        <v>38</v>
      </c>
      <c r="AK192" s="27">
        <f t="shared" si="736"/>
        <v>1</v>
      </c>
      <c r="AL192" s="29">
        <f t="shared" si="737"/>
        <v>1</v>
      </c>
      <c r="AM192" s="19">
        <f t="shared" si="566"/>
        <v>1</v>
      </c>
      <c r="AN192" s="47" t="s">
        <v>38</v>
      </c>
      <c r="AO192" s="19">
        <f t="shared" si="566"/>
        <v>1</v>
      </c>
      <c r="AP192" s="47" t="s">
        <v>38</v>
      </c>
      <c r="AQ192" s="19">
        <f t="shared" ref="AQ192" si="741">IF(MID(TRIM(AR192),1,2)="no",0,1)</f>
        <v>1</v>
      </c>
      <c r="AR192" s="47" t="s">
        <v>38</v>
      </c>
      <c r="AS192" s="19">
        <f t="shared" ref="AS192" si="742">IF(MID(TRIM(AT192),1,2)="no",0,1)</f>
        <v>1</v>
      </c>
      <c r="AT192" s="47" t="s">
        <v>38</v>
      </c>
      <c r="AU192" s="19">
        <f t="shared" ref="AU192" si="743">IF(MID(TRIM(AV192),1,2)="no",0,1)</f>
        <v>1</v>
      </c>
      <c r="AV192" s="47" t="s">
        <v>38</v>
      </c>
      <c r="AW192" s="7">
        <f t="shared" si="610"/>
        <v>5</v>
      </c>
      <c r="AX192" s="29">
        <f t="shared" si="618"/>
        <v>1</v>
      </c>
      <c r="AY192" s="29">
        <f t="shared" si="495"/>
        <v>1</v>
      </c>
    </row>
    <row r="193" spans="1:51" ht="30" x14ac:dyDescent="0.2">
      <c r="A193" s="25">
        <v>189</v>
      </c>
      <c r="B193" s="38" t="s">
        <v>232</v>
      </c>
      <c r="C193" s="1" t="s">
        <v>226</v>
      </c>
      <c r="D193" s="3">
        <v>3</v>
      </c>
      <c r="E193" s="27">
        <f t="shared" si="465"/>
        <v>1</v>
      </c>
      <c r="F193" s="47" t="s">
        <v>38</v>
      </c>
      <c r="G193" s="27">
        <f t="shared" si="465"/>
        <v>1</v>
      </c>
      <c r="H193" s="47" t="s">
        <v>38</v>
      </c>
      <c r="I193" s="27">
        <f t="shared" si="465"/>
        <v>1</v>
      </c>
      <c r="J193" s="47" t="s">
        <v>38</v>
      </c>
      <c r="K193" s="27">
        <f t="shared" si="465"/>
        <v>1</v>
      </c>
      <c r="L193" s="47" t="s">
        <v>38</v>
      </c>
      <c r="M193" s="27">
        <f t="shared" si="466"/>
        <v>1</v>
      </c>
      <c r="N193" s="47" t="s">
        <v>38</v>
      </c>
      <c r="O193" s="27">
        <f t="shared" si="467"/>
        <v>1</v>
      </c>
      <c r="P193" s="47" t="s">
        <v>38</v>
      </c>
      <c r="Q193" s="27">
        <f t="shared" si="468"/>
        <v>1</v>
      </c>
      <c r="R193" s="47" t="s">
        <v>38</v>
      </c>
      <c r="S193" s="27">
        <f t="shared" si="469"/>
        <v>1</v>
      </c>
      <c r="T193" s="47" t="s">
        <v>38</v>
      </c>
      <c r="U193" s="27">
        <f t="shared" si="470"/>
        <v>1</v>
      </c>
      <c r="V193" s="47" t="s">
        <v>38</v>
      </c>
      <c r="W193" s="27">
        <f t="shared" si="471"/>
        <v>1</v>
      </c>
      <c r="X193" s="47" t="s">
        <v>38</v>
      </c>
      <c r="Y193" s="27">
        <f t="shared" si="472"/>
        <v>1</v>
      </c>
      <c r="Z193" s="47" t="s">
        <v>38</v>
      </c>
      <c r="AA193" s="27">
        <f t="shared" si="479"/>
        <v>1</v>
      </c>
      <c r="AB193" s="47" t="s">
        <v>38</v>
      </c>
      <c r="AC193" s="27">
        <f t="shared" si="480"/>
        <v>1</v>
      </c>
      <c r="AD193" s="47" t="s">
        <v>38</v>
      </c>
      <c r="AE193" s="27">
        <f t="shared" ref="AE193:AE197" si="744">E193+G193+I193+K193+M193+O193+Q193+S193+U193+W193+Y193+AA193+AC193</f>
        <v>13</v>
      </c>
      <c r="AF193" s="29">
        <f t="shared" ref="AF193:AF197" si="745">AE193/13</f>
        <v>1</v>
      </c>
      <c r="AG193" s="3">
        <f t="shared" si="686"/>
        <v>1</v>
      </c>
      <c r="AH193" s="52" t="s">
        <v>38</v>
      </c>
      <c r="AI193" s="3">
        <f t="shared" ref="AI193:AI254" si="746">IF(MID(TRIM(AJ193),1,2)="no",0,1)</f>
        <v>1</v>
      </c>
      <c r="AJ193" s="47" t="s">
        <v>38</v>
      </c>
      <c r="AK193" s="3">
        <f t="shared" si="687"/>
        <v>2</v>
      </c>
      <c r="AL193" s="29">
        <f t="shared" ref="AL193:AL197" si="747">AK193/2</f>
        <v>1</v>
      </c>
      <c r="AM193" s="19">
        <f t="shared" si="566"/>
        <v>1</v>
      </c>
      <c r="AN193" s="47" t="s">
        <v>38</v>
      </c>
      <c r="AO193" s="19">
        <f t="shared" si="566"/>
        <v>1</v>
      </c>
      <c r="AP193" s="47" t="s">
        <v>38</v>
      </c>
      <c r="AQ193" s="19">
        <f t="shared" ref="AQ193" si="748">IF(MID(TRIM(AR193),1,2)="no",0,1)</f>
        <v>1</v>
      </c>
      <c r="AR193" s="47" t="s">
        <v>38</v>
      </c>
      <c r="AS193" s="19">
        <f t="shared" ref="AS193" si="749">IF(MID(TRIM(AT193),1,2)="no",0,1)</f>
        <v>1</v>
      </c>
      <c r="AT193" s="47" t="s">
        <v>38</v>
      </c>
      <c r="AU193" s="19">
        <f t="shared" ref="AU193" si="750">IF(MID(TRIM(AV193),1,2)="no",0,1)</f>
        <v>1</v>
      </c>
      <c r="AV193" s="47" t="s">
        <v>38</v>
      </c>
      <c r="AW193" s="7">
        <f t="shared" si="610"/>
        <v>5</v>
      </c>
      <c r="AX193" s="29">
        <f t="shared" si="618"/>
        <v>1</v>
      </c>
      <c r="AY193" s="29">
        <f t="shared" si="495"/>
        <v>1</v>
      </c>
    </row>
    <row r="194" spans="1:51" ht="30" x14ac:dyDescent="0.2">
      <c r="A194" s="25">
        <v>190</v>
      </c>
      <c r="B194" s="38" t="s">
        <v>232</v>
      </c>
      <c r="C194" s="1" t="s">
        <v>227</v>
      </c>
      <c r="D194" s="3">
        <v>3</v>
      </c>
      <c r="E194" s="27">
        <f t="shared" si="465"/>
        <v>1</v>
      </c>
      <c r="F194" s="47" t="s">
        <v>38</v>
      </c>
      <c r="G194" s="27">
        <f t="shared" si="465"/>
        <v>1</v>
      </c>
      <c r="H194" s="47" t="s">
        <v>38</v>
      </c>
      <c r="I194" s="27">
        <f t="shared" si="465"/>
        <v>1</v>
      </c>
      <c r="J194" s="47" t="s">
        <v>38</v>
      </c>
      <c r="K194" s="27">
        <f t="shared" si="465"/>
        <v>1</v>
      </c>
      <c r="L194" s="47" t="s">
        <v>38</v>
      </c>
      <c r="M194" s="27">
        <f t="shared" si="466"/>
        <v>1</v>
      </c>
      <c r="N194" s="47" t="s">
        <v>38</v>
      </c>
      <c r="O194" s="27">
        <f t="shared" si="467"/>
        <v>1</v>
      </c>
      <c r="P194" s="47" t="s">
        <v>38</v>
      </c>
      <c r="Q194" s="27">
        <f t="shared" si="468"/>
        <v>1</v>
      </c>
      <c r="R194" s="47" t="s">
        <v>38</v>
      </c>
      <c r="S194" s="27">
        <f t="shared" si="469"/>
        <v>1</v>
      </c>
      <c r="T194" s="47" t="s">
        <v>38</v>
      </c>
      <c r="U194" s="27">
        <f t="shared" si="470"/>
        <v>1</v>
      </c>
      <c r="V194" s="47" t="s">
        <v>38</v>
      </c>
      <c r="W194" s="27">
        <f t="shared" si="471"/>
        <v>1</v>
      </c>
      <c r="X194" s="47" t="s">
        <v>38</v>
      </c>
      <c r="Y194" s="27">
        <f t="shared" si="472"/>
        <v>1</v>
      </c>
      <c r="Z194" s="47" t="s">
        <v>38</v>
      </c>
      <c r="AA194" s="27">
        <f t="shared" si="479"/>
        <v>1</v>
      </c>
      <c r="AB194" s="47" t="s">
        <v>38</v>
      </c>
      <c r="AC194" s="27">
        <f t="shared" si="480"/>
        <v>1</v>
      </c>
      <c r="AD194" s="47" t="s">
        <v>38</v>
      </c>
      <c r="AE194" s="27">
        <f t="shared" si="744"/>
        <v>13</v>
      </c>
      <c r="AF194" s="29">
        <f t="shared" si="745"/>
        <v>1</v>
      </c>
      <c r="AG194" s="3">
        <f t="shared" si="686"/>
        <v>1</v>
      </c>
      <c r="AH194" s="52" t="s">
        <v>38</v>
      </c>
      <c r="AI194" s="3">
        <f t="shared" si="746"/>
        <v>1</v>
      </c>
      <c r="AJ194" s="52" t="s">
        <v>38</v>
      </c>
      <c r="AK194" s="3">
        <f t="shared" si="687"/>
        <v>2</v>
      </c>
      <c r="AL194" s="29">
        <f t="shared" si="747"/>
        <v>1</v>
      </c>
      <c r="AM194" s="19">
        <f t="shared" si="566"/>
        <v>1</v>
      </c>
      <c r="AN194" s="47" t="s">
        <v>38</v>
      </c>
      <c r="AO194" s="19">
        <f t="shared" si="566"/>
        <v>1</v>
      </c>
      <c r="AP194" s="47" t="s">
        <v>38</v>
      </c>
      <c r="AQ194" s="19">
        <f t="shared" ref="AQ194" si="751">IF(MID(TRIM(AR194),1,2)="no",0,1)</f>
        <v>1</v>
      </c>
      <c r="AR194" s="47" t="s">
        <v>38</v>
      </c>
      <c r="AS194" s="19">
        <f t="shared" ref="AS194" si="752">IF(MID(TRIM(AT194),1,2)="no",0,1)</f>
        <v>1</v>
      </c>
      <c r="AT194" s="47" t="s">
        <v>38</v>
      </c>
      <c r="AU194" s="19">
        <f t="shared" ref="AU194" si="753">IF(MID(TRIM(AV194),1,2)="no",0,1)</f>
        <v>1</v>
      </c>
      <c r="AV194" s="47" t="s">
        <v>38</v>
      </c>
      <c r="AW194" s="7">
        <f t="shared" si="610"/>
        <v>5</v>
      </c>
      <c r="AX194" s="29">
        <f t="shared" si="618"/>
        <v>1</v>
      </c>
      <c r="AY194" s="29">
        <f t="shared" si="495"/>
        <v>1</v>
      </c>
    </row>
    <row r="195" spans="1:51" ht="15" x14ac:dyDescent="0.2">
      <c r="A195" s="25">
        <v>191</v>
      </c>
      <c r="B195" s="38" t="s">
        <v>232</v>
      </c>
      <c r="C195" s="1" t="s">
        <v>228</v>
      </c>
      <c r="D195" s="3">
        <v>3</v>
      </c>
      <c r="E195" s="27">
        <f t="shared" si="465"/>
        <v>1</v>
      </c>
      <c r="F195" s="47" t="s">
        <v>38</v>
      </c>
      <c r="G195" s="27">
        <f t="shared" si="465"/>
        <v>1</v>
      </c>
      <c r="H195" s="47" t="s">
        <v>38</v>
      </c>
      <c r="I195" s="27">
        <f t="shared" si="465"/>
        <v>1</v>
      </c>
      <c r="J195" s="47" t="s">
        <v>38</v>
      </c>
      <c r="K195" s="27">
        <f t="shared" si="465"/>
        <v>1</v>
      </c>
      <c r="L195" s="47" t="s">
        <v>38</v>
      </c>
      <c r="M195" s="27">
        <f t="shared" si="466"/>
        <v>1</v>
      </c>
      <c r="N195" s="47" t="s">
        <v>38</v>
      </c>
      <c r="O195" s="27">
        <f t="shared" si="467"/>
        <v>1</v>
      </c>
      <c r="P195" s="47" t="s">
        <v>38</v>
      </c>
      <c r="Q195" s="27">
        <f t="shared" si="468"/>
        <v>1</v>
      </c>
      <c r="R195" s="47" t="s">
        <v>38</v>
      </c>
      <c r="S195" s="27">
        <f t="shared" si="469"/>
        <v>1</v>
      </c>
      <c r="T195" s="47" t="s">
        <v>38</v>
      </c>
      <c r="U195" s="27">
        <f t="shared" si="470"/>
        <v>1</v>
      </c>
      <c r="V195" s="47" t="s">
        <v>38</v>
      </c>
      <c r="W195" s="27">
        <f t="shared" si="471"/>
        <v>1</v>
      </c>
      <c r="X195" s="47" t="s">
        <v>38</v>
      </c>
      <c r="Y195" s="27">
        <f t="shared" si="472"/>
        <v>1</v>
      </c>
      <c r="Z195" s="47" t="s">
        <v>38</v>
      </c>
      <c r="AA195" s="27">
        <f t="shared" si="479"/>
        <v>1</v>
      </c>
      <c r="AB195" s="47" t="s">
        <v>38</v>
      </c>
      <c r="AC195" s="27">
        <f t="shared" si="480"/>
        <v>1</v>
      </c>
      <c r="AD195" s="47" t="s">
        <v>38</v>
      </c>
      <c r="AE195" s="27">
        <f t="shared" si="744"/>
        <v>13</v>
      </c>
      <c r="AF195" s="29">
        <f t="shared" si="745"/>
        <v>1</v>
      </c>
      <c r="AG195" s="3">
        <f t="shared" si="686"/>
        <v>1</v>
      </c>
      <c r="AH195" s="47" t="s">
        <v>38</v>
      </c>
      <c r="AI195" s="3">
        <f t="shared" si="746"/>
        <v>1</v>
      </c>
      <c r="AJ195" s="52" t="s">
        <v>38</v>
      </c>
      <c r="AK195" s="3">
        <f t="shared" si="687"/>
        <v>2</v>
      </c>
      <c r="AL195" s="29">
        <f t="shared" si="747"/>
        <v>1</v>
      </c>
      <c r="AM195" s="19">
        <f t="shared" si="566"/>
        <v>1</v>
      </c>
      <c r="AN195" s="47" t="s">
        <v>38</v>
      </c>
      <c r="AO195" s="19">
        <f t="shared" si="566"/>
        <v>1</v>
      </c>
      <c r="AP195" s="47" t="s">
        <v>38</v>
      </c>
      <c r="AQ195" s="19">
        <f t="shared" ref="AQ195" si="754">IF(MID(TRIM(AR195),1,2)="no",0,1)</f>
        <v>1</v>
      </c>
      <c r="AR195" s="47" t="s">
        <v>38</v>
      </c>
      <c r="AS195" s="19">
        <f t="shared" ref="AS195" si="755">IF(MID(TRIM(AT195),1,2)="no",0,1)</f>
        <v>1</v>
      </c>
      <c r="AT195" s="47" t="s">
        <v>38</v>
      </c>
      <c r="AU195" s="19">
        <f t="shared" ref="AU195" si="756">IF(MID(TRIM(AV195),1,2)="no",0,1)</f>
        <v>1</v>
      </c>
      <c r="AV195" s="47" t="s">
        <v>38</v>
      </c>
      <c r="AW195" s="7">
        <f t="shared" si="610"/>
        <v>5</v>
      </c>
      <c r="AX195" s="29">
        <f t="shared" si="618"/>
        <v>1</v>
      </c>
      <c r="AY195" s="29">
        <f t="shared" si="495"/>
        <v>1</v>
      </c>
    </row>
    <row r="196" spans="1:51" ht="30" x14ac:dyDescent="0.2">
      <c r="A196" s="25">
        <v>192</v>
      </c>
      <c r="B196" s="38" t="s">
        <v>232</v>
      </c>
      <c r="C196" s="1" t="s">
        <v>229</v>
      </c>
      <c r="D196" s="3">
        <v>3</v>
      </c>
      <c r="E196" s="27">
        <f t="shared" si="465"/>
        <v>1</v>
      </c>
      <c r="F196" s="47" t="s">
        <v>38</v>
      </c>
      <c r="G196" s="27">
        <f t="shared" si="465"/>
        <v>1</v>
      </c>
      <c r="H196" s="47" t="s">
        <v>38</v>
      </c>
      <c r="I196" s="27">
        <f t="shared" si="465"/>
        <v>1</v>
      </c>
      <c r="J196" s="47" t="s">
        <v>38</v>
      </c>
      <c r="K196" s="27">
        <f t="shared" ref="K196" si="757">IF(MID(TRIM(L196),1,2)="no",0,1)</f>
        <v>1</v>
      </c>
      <c r="L196" s="47" t="s">
        <v>38</v>
      </c>
      <c r="M196" s="27">
        <f t="shared" si="466"/>
        <v>1</v>
      </c>
      <c r="N196" s="47" t="s">
        <v>38</v>
      </c>
      <c r="O196" s="27">
        <f t="shared" si="467"/>
        <v>1</v>
      </c>
      <c r="P196" s="47" t="s">
        <v>38</v>
      </c>
      <c r="Q196" s="27">
        <f t="shared" si="468"/>
        <v>1</v>
      </c>
      <c r="R196" s="47" t="s">
        <v>38</v>
      </c>
      <c r="S196" s="27">
        <f t="shared" si="469"/>
        <v>1</v>
      </c>
      <c r="T196" s="47" t="s">
        <v>38</v>
      </c>
      <c r="U196" s="27">
        <f t="shared" si="470"/>
        <v>1</v>
      </c>
      <c r="V196" s="47" t="s">
        <v>38</v>
      </c>
      <c r="W196" s="27">
        <f t="shared" si="471"/>
        <v>1</v>
      </c>
      <c r="X196" s="47" t="s">
        <v>38</v>
      </c>
      <c r="Y196" s="27">
        <f t="shared" si="472"/>
        <v>1</v>
      </c>
      <c r="Z196" s="47" t="s">
        <v>38</v>
      </c>
      <c r="AA196" s="27">
        <f t="shared" si="479"/>
        <v>1</v>
      </c>
      <c r="AB196" s="47" t="s">
        <v>38</v>
      </c>
      <c r="AC196" s="27">
        <f t="shared" si="480"/>
        <v>0</v>
      </c>
      <c r="AD196" s="47" t="s">
        <v>39</v>
      </c>
      <c r="AE196" s="27">
        <f t="shared" si="744"/>
        <v>12</v>
      </c>
      <c r="AF196" s="29">
        <f t="shared" si="745"/>
        <v>0.92307692307692313</v>
      </c>
      <c r="AG196" s="3">
        <f t="shared" si="686"/>
        <v>1</v>
      </c>
      <c r="AH196" s="52" t="s">
        <v>38</v>
      </c>
      <c r="AI196" s="3">
        <f t="shared" si="746"/>
        <v>1</v>
      </c>
      <c r="AJ196" s="52" t="s">
        <v>38</v>
      </c>
      <c r="AK196" s="3">
        <f t="shared" si="687"/>
        <v>2</v>
      </c>
      <c r="AL196" s="29">
        <f t="shared" si="747"/>
        <v>1</v>
      </c>
      <c r="AM196" s="19">
        <f t="shared" si="566"/>
        <v>1</v>
      </c>
      <c r="AN196" s="47" t="s">
        <v>38</v>
      </c>
      <c r="AO196" s="19">
        <f t="shared" si="566"/>
        <v>1</v>
      </c>
      <c r="AP196" s="47" t="s">
        <v>38</v>
      </c>
      <c r="AQ196" s="19">
        <f t="shared" ref="AQ196" si="758">IF(MID(TRIM(AR196),1,2)="no",0,1)</f>
        <v>1</v>
      </c>
      <c r="AR196" s="47" t="s">
        <v>38</v>
      </c>
      <c r="AS196" s="19">
        <f t="shared" ref="AS196" si="759">IF(MID(TRIM(AT196),1,2)="no",0,1)</f>
        <v>1</v>
      </c>
      <c r="AT196" s="47" t="s">
        <v>38</v>
      </c>
      <c r="AU196" s="19">
        <f t="shared" ref="AU196" si="760">IF(MID(TRIM(AV196),1,2)="no",0,1)</f>
        <v>1</v>
      </c>
      <c r="AV196" s="47" t="s">
        <v>38</v>
      </c>
      <c r="AW196" s="7">
        <f t="shared" si="610"/>
        <v>5</v>
      </c>
      <c r="AX196" s="29">
        <f t="shared" si="618"/>
        <v>1</v>
      </c>
      <c r="AY196" s="29">
        <f t="shared" si="495"/>
        <v>0.97435897435897445</v>
      </c>
    </row>
    <row r="197" spans="1:51" ht="30" x14ac:dyDescent="0.2">
      <c r="A197" s="25">
        <v>193</v>
      </c>
      <c r="B197" s="38" t="s">
        <v>232</v>
      </c>
      <c r="C197" s="1" t="s">
        <v>230</v>
      </c>
      <c r="D197" s="3">
        <v>3</v>
      </c>
      <c r="E197" s="27">
        <f t="shared" ref="E197:K260" si="761">IF(MID(TRIM(F197),1,2)="no",0,1)</f>
        <v>1</v>
      </c>
      <c r="F197" s="47" t="s">
        <v>38</v>
      </c>
      <c r="G197" s="27">
        <f t="shared" si="761"/>
        <v>1</v>
      </c>
      <c r="H197" s="47" t="s">
        <v>38</v>
      </c>
      <c r="I197" s="27">
        <f t="shared" si="761"/>
        <v>1</v>
      </c>
      <c r="J197" s="47" t="s">
        <v>38</v>
      </c>
      <c r="K197" s="27">
        <f t="shared" si="761"/>
        <v>1</v>
      </c>
      <c r="L197" s="47" t="s">
        <v>38</v>
      </c>
      <c r="M197" s="27">
        <f t="shared" ref="M197:M260" si="762">IF(MID(TRIM(N197),1,2)="no",0,1)</f>
        <v>1</v>
      </c>
      <c r="N197" s="47" t="s">
        <v>38</v>
      </c>
      <c r="O197" s="27">
        <f t="shared" ref="O197:O260" si="763">IF(MID(TRIM(P197),1,2)="no",0,1)</f>
        <v>1</v>
      </c>
      <c r="P197" s="47" t="s">
        <v>38</v>
      </c>
      <c r="Q197" s="27">
        <f t="shared" ref="Q197:Q260" si="764">IF(MID(TRIM(R197),1,2)="no",0,1)</f>
        <v>1</v>
      </c>
      <c r="R197" s="47" t="s">
        <v>38</v>
      </c>
      <c r="S197" s="27">
        <f t="shared" ref="S197:S260" si="765">IF(MID(TRIM(T197),1,2)="no",0,1)</f>
        <v>1</v>
      </c>
      <c r="T197" s="47" t="s">
        <v>38</v>
      </c>
      <c r="U197" s="27">
        <f t="shared" ref="U197:U260" si="766">IF(MID(TRIM(V197),1,2)="no",0,1)</f>
        <v>1</v>
      </c>
      <c r="V197" s="47" t="s">
        <v>38</v>
      </c>
      <c r="W197" s="27">
        <f t="shared" ref="W197:W260" si="767">IF(MID(TRIM(X197),1,2)="no",0,1)</f>
        <v>1</v>
      </c>
      <c r="X197" s="47" t="s">
        <v>38</v>
      </c>
      <c r="Y197" s="27">
        <f t="shared" ref="Y197:Y260" si="768">IF(MID(TRIM(Z197),1,2)="no",0,1)</f>
        <v>1</v>
      </c>
      <c r="Z197" s="47" t="s">
        <v>38</v>
      </c>
      <c r="AA197" s="27">
        <f t="shared" ref="AA197:AA235" si="769">IF(MID(TRIM(AB197),1,2)="no",0,1)</f>
        <v>1</v>
      </c>
      <c r="AB197" s="47" t="s">
        <v>38</v>
      </c>
      <c r="AC197" s="27">
        <f t="shared" ref="AC197:AC235" si="770">IF(MID(TRIM(AD197),1,2)="no",0,1)</f>
        <v>1</v>
      </c>
      <c r="AD197" s="47" t="s">
        <v>38</v>
      </c>
      <c r="AE197" s="27">
        <f t="shared" si="744"/>
        <v>13</v>
      </c>
      <c r="AF197" s="29">
        <f t="shared" si="745"/>
        <v>1</v>
      </c>
      <c r="AG197" s="3">
        <f t="shared" si="686"/>
        <v>1</v>
      </c>
      <c r="AH197" s="52" t="s">
        <v>38</v>
      </c>
      <c r="AI197" s="3">
        <f t="shared" si="746"/>
        <v>1</v>
      </c>
      <c r="AJ197" s="52" t="s">
        <v>38</v>
      </c>
      <c r="AK197" s="3">
        <f t="shared" si="687"/>
        <v>2</v>
      </c>
      <c r="AL197" s="29">
        <f t="shared" si="747"/>
        <v>1</v>
      </c>
      <c r="AM197" s="19">
        <f t="shared" si="566"/>
        <v>1</v>
      </c>
      <c r="AN197" s="47" t="s">
        <v>38</v>
      </c>
      <c r="AO197" s="19">
        <f t="shared" si="566"/>
        <v>1</v>
      </c>
      <c r="AP197" s="47" t="s">
        <v>38</v>
      </c>
      <c r="AQ197" s="19">
        <f t="shared" ref="AQ197" si="771">IF(MID(TRIM(AR197),1,2)="no",0,1)</f>
        <v>1</v>
      </c>
      <c r="AR197" s="47" t="s">
        <v>38</v>
      </c>
      <c r="AS197" s="19">
        <f t="shared" ref="AS197" si="772">IF(MID(TRIM(AT197),1,2)="no",0,1)</f>
        <v>1</v>
      </c>
      <c r="AT197" s="47" t="s">
        <v>38</v>
      </c>
      <c r="AU197" s="19">
        <f t="shared" ref="AU197" si="773">IF(MID(TRIM(AV197),1,2)="no",0,1)</f>
        <v>1</v>
      </c>
      <c r="AV197" s="47" t="s">
        <v>38</v>
      </c>
      <c r="AW197" s="7">
        <f t="shared" si="610"/>
        <v>5</v>
      </c>
      <c r="AX197" s="29">
        <f t="shared" si="618"/>
        <v>1</v>
      </c>
      <c r="AY197" s="29">
        <f t="shared" si="495"/>
        <v>1</v>
      </c>
    </row>
    <row r="198" spans="1:51" ht="45" x14ac:dyDescent="0.2">
      <c r="A198" s="25">
        <v>194</v>
      </c>
      <c r="B198" s="38" t="s">
        <v>232</v>
      </c>
      <c r="C198" s="54" t="s">
        <v>231</v>
      </c>
      <c r="D198" s="3">
        <v>4</v>
      </c>
      <c r="E198" s="27">
        <f t="shared" si="761"/>
        <v>1</v>
      </c>
      <c r="F198" s="47" t="s">
        <v>38</v>
      </c>
      <c r="G198" s="27">
        <f t="shared" si="761"/>
        <v>1</v>
      </c>
      <c r="H198" s="47" t="s">
        <v>38</v>
      </c>
      <c r="I198" s="27">
        <f t="shared" si="761"/>
        <v>1</v>
      </c>
      <c r="J198" s="47" t="s">
        <v>38</v>
      </c>
      <c r="K198" s="27">
        <f t="shared" si="761"/>
        <v>1</v>
      </c>
      <c r="L198" s="47" t="s">
        <v>38</v>
      </c>
      <c r="M198" s="27">
        <f t="shared" si="762"/>
        <v>1</v>
      </c>
      <c r="N198" s="47" t="s">
        <v>38</v>
      </c>
      <c r="O198" s="27">
        <f t="shared" si="763"/>
        <v>1</v>
      </c>
      <c r="P198" s="47" t="s">
        <v>38</v>
      </c>
      <c r="Q198" s="27">
        <f t="shared" si="764"/>
        <v>1</v>
      </c>
      <c r="R198" s="47" t="s">
        <v>38</v>
      </c>
      <c r="S198" s="27">
        <f t="shared" si="765"/>
        <v>1</v>
      </c>
      <c r="T198" s="47" t="s">
        <v>38</v>
      </c>
      <c r="U198" s="27">
        <f t="shared" si="766"/>
        <v>1</v>
      </c>
      <c r="V198" s="47" t="s">
        <v>38</v>
      </c>
      <c r="W198" s="27">
        <f t="shared" si="767"/>
        <v>1</v>
      </c>
      <c r="X198" s="47" t="s">
        <v>38</v>
      </c>
      <c r="Y198" s="27">
        <f t="shared" si="768"/>
        <v>1</v>
      </c>
      <c r="Z198" s="47" t="s">
        <v>38</v>
      </c>
      <c r="AA198" s="37"/>
      <c r="AB198" s="48"/>
      <c r="AC198" s="37"/>
      <c r="AD198" s="48"/>
      <c r="AE198" s="27">
        <f t="shared" ref="AE198:AE207" si="774">E198+G198+I198+K198+M198+O198+Q198+S198+U198+W198+Y198</f>
        <v>11</v>
      </c>
      <c r="AF198" s="29">
        <f t="shared" ref="AF198:AF207" si="775">AE198/11</f>
        <v>1</v>
      </c>
      <c r="AG198" s="5"/>
      <c r="AH198" s="5"/>
      <c r="AI198" s="27">
        <f t="shared" si="746"/>
        <v>1</v>
      </c>
      <c r="AJ198" s="28" t="s">
        <v>38</v>
      </c>
      <c r="AK198" s="27">
        <f t="shared" ref="AK198:AK207" si="776">+AI198</f>
        <v>1</v>
      </c>
      <c r="AL198" s="29">
        <f t="shared" ref="AL198:AL207" si="777">AK198/1</f>
        <v>1</v>
      </c>
      <c r="AM198" s="19">
        <f t="shared" si="566"/>
        <v>1</v>
      </c>
      <c r="AN198" s="47" t="s">
        <v>38</v>
      </c>
      <c r="AO198" s="19">
        <f t="shared" si="566"/>
        <v>1</v>
      </c>
      <c r="AP198" s="47" t="s">
        <v>38</v>
      </c>
      <c r="AQ198" s="19">
        <f t="shared" ref="AQ198" si="778">IF(MID(TRIM(AR198),1,2)="no",0,1)</f>
        <v>1</v>
      </c>
      <c r="AR198" s="47" t="s">
        <v>38</v>
      </c>
      <c r="AS198" s="19">
        <f t="shared" ref="AS198" si="779">IF(MID(TRIM(AT198),1,2)="no",0,1)</f>
        <v>1</v>
      </c>
      <c r="AT198" s="47" t="s">
        <v>38</v>
      </c>
      <c r="AU198" s="19">
        <f t="shared" ref="AU198" si="780">IF(MID(TRIM(AV198),1,2)="no",0,1)</f>
        <v>1</v>
      </c>
      <c r="AV198" s="47" t="s">
        <v>38</v>
      </c>
      <c r="AW198" s="7">
        <f t="shared" si="610"/>
        <v>5</v>
      </c>
      <c r="AX198" s="29">
        <f t="shared" si="618"/>
        <v>1</v>
      </c>
      <c r="AY198" s="29">
        <f t="shared" si="495"/>
        <v>1</v>
      </c>
    </row>
    <row r="199" spans="1:51" ht="30" x14ac:dyDescent="0.2">
      <c r="A199" s="25">
        <v>195</v>
      </c>
      <c r="B199" s="38" t="s">
        <v>232</v>
      </c>
      <c r="C199" s="44" t="s">
        <v>313</v>
      </c>
      <c r="D199" s="3">
        <v>4</v>
      </c>
      <c r="E199" s="27">
        <f t="shared" si="761"/>
        <v>1</v>
      </c>
      <c r="F199" s="47" t="s">
        <v>38</v>
      </c>
      <c r="G199" s="27">
        <f t="shared" si="761"/>
        <v>1</v>
      </c>
      <c r="H199" s="47" t="s">
        <v>38</v>
      </c>
      <c r="I199" s="27">
        <f t="shared" si="761"/>
        <v>1</v>
      </c>
      <c r="J199" s="47" t="s">
        <v>38</v>
      </c>
      <c r="K199" s="27">
        <f t="shared" si="761"/>
        <v>1</v>
      </c>
      <c r="L199" s="47" t="s">
        <v>38</v>
      </c>
      <c r="M199" s="27">
        <f t="shared" si="762"/>
        <v>1</v>
      </c>
      <c r="N199" s="47" t="s">
        <v>38</v>
      </c>
      <c r="O199" s="27">
        <f t="shared" si="763"/>
        <v>1</v>
      </c>
      <c r="P199" s="47" t="s">
        <v>38</v>
      </c>
      <c r="Q199" s="27">
        <f t="shared" si="764"/>
        <v>1</v>
      </c>
      <c r="R199" s="47" t="s">
        <v>38</v>
      </c>
      <c r="S199" s="27">
        <f t="shared" si="765"/>
        <v>1</v>
      </c>
      <c r="T199" s="47" t="s">
        <v>38</v>
      </c>
      <c r="U199" s="27">
        <f t="shared" si="766"/>
        <v>1</v>
      </c>
      <c r="V199" s="47" t="s">
        <v>38</v>
      </c>
      <c r="W199" s="27">
        <f t="shared" si="767"/>
        <v>1</v>
      </c>
      <c r="X199" s="47" t="s">
        <v>38</v>
      </c>
      <c r="Y199" s="27">
        <f t="shared" si="768"/>
        <v>1</v>
      </c>
      <c r="Z199" s="47" t="s">
        <v>38</v>
      </c>
      <c r="AA199" s="37"/>
      <c r="AB199" s="48"/>
      <c r="AC199" s="37"/>
      <c r="AD199" s="48"/>
      <c r="AE199" s="27">
        <f t="shared" si="774"/>
        <v>11</v>
      </c>
      <c r="AF199" s="29">
        <f t="shared" si="775"/>
        <v>1</v>
      </c>
      <c r="AG199" s="5"/>
      <c r="AH199" s="5"/>
      <c r="AI199" s="27">
        <f t="shared" si="746"/>
        <v>1</v>
      </c>
      <c r="AJ199" s="28" t="s">
        <v>38</v>
      </c>
      <c r="AK199" s="27">
        <f t="shared" si="776"/>
        <v>1</v>
      </c>
      <c r="AL199" s="29">
        <f t="shared" si="777"/>
        <v>1</v>
      </c>
      <c r="AM199" s="19">
        <f t="shared" si="566"/>
        <v>1</v>
      </c>
      <c r="AN199" s="47" t="s">
        <v>38</v>
      </c>
      <c r="AO199" s="19">
        <f t="shared" si="566"/>
        <v>1</v>
      </c>
      <c r="AP199" s="47" t="s">
        <v>38</v>
      </c>
      <c r="AQ199" s="19">
        <f t="shared" ref="AQ199" si="781">IF(MID(TRIM(AR199),1,2)="no",0,1)</f>
        <v>1</v>
      </c>
      <c r="AR199" s="47" t="s">
        <v>38</v>
      </c>
      <c r="AS199" s="19">
        <f t="shared" ref="AS199" si="782">IF(MID(TRIM(AT199),1,2)="no",0,1)</f>
        <v>1</v>
      </c>
      <c r="AT199" s="47" t="s">
        <v>38</v>
      </c>
      <c r="AU199" s="19">
        <f t="shared" ref="AU199" si="783">IF(MID(TRIM(AV199),1,2)="no",0,1)</f>
        <v>1</v>
      </c>
      <c r="AV199" s="47" t="s">
        <v>38</v>
      </c>
      <c r="AW199" s="7">
        <f t="shared" si="610"/>
        <v>5</v>
      </c>
      <c r="AX199" s="29">
        <f t="shared" si="618"/>
        <v>1</v>
      </c>
      <c r="AY199" s="29">
        <f t="shared" si="495"/>
        <v>1</v>
      </c>
    </row>
    <row r="200" spans="1:51" ht="30" x14ac:dyDescent="0.2">
      <c r="A200" s="25">
        <v>196</v>
      </c>
      <c r="B200" s="38" t="s">
        <v>239</v>
      </c>
      <c r="C200" s="40" t="s">
        <v>233</v>
      </c>
      <c r="D200" s="3">
        <v>4</v>
      </c>
      <c r="E200" s="27">
        <f t="shared" si="761"/>
        <v>1</v>
      </c>
      <c r="F200" s="4" t="s">
        <v>38</v>
      </c>
      <c r="G200" s="27">
        <f t="shared" si="761"/>
        <v>1</v>
      </c>
      <c r="H200" s="4" t="s">
        <v>38</v>
      </c>
      <c r="I200" s="27">
        <f t="shared" si="761"/>
        <v>1</v>
      </c>
      <c r="J200" s="4" t="s">
        <v>38</v>
      </c>
      <c r="K200" s="27">
        <f t="shared" si="761"/>
        <v>1</v>
      </c>
      <c r="L200" s="4" t="s">
        <v>38</v>
      </c>
      <c r="M200" s="27">
        <f t="shared" si="762"/>
        <v>1</v>
      </c>
      <c r="N200" s="4" t="s">
        <v>38</v>
      </c>
      <c r="O200" s="27">
        <f t="shared" si="763"/>
        <v>1</v>
      </c>
      <c r="P200" s="4" t="s">
        <v>38</v>
      </c>
      <c r="Q200" s="27">
        <f t="shared" si="764"/>
        <v>1</v>
      </c>
      <c r="R200" s="4" t="s">
        <v>38</v>
      </c>
      <c r="S200" s="27">
        <f t="shared" si="765"/>
        <v>1</v>
      </c>
      <c r="T200" s="4" t="s">
        <v>38</v>
      </c>
      <c r="U200" s="27">
        <f t="shared" si="766"/>
        <v>1</v>
      </c>
      <c r="V200" s="4" t="s">
        <v>38</v>
      </c>
      <c r="W200" s="27">
        <f t="shared" si="767"/>
        <v>1</v>
      </c>
      <c r="X200" s="4" t="s">
        <v>38</v>
      </c>
      <c r="Y200" s="27">
        <f t="shared" si="768"/>
        <v>1</v>
      </c>
      <c r="Z200" s="4" t="s">
        <v>38</v>
      </c>
      <c r="AA200" s="37"/>
      <c r="AB200" s="5"/>
      <c r="AC200" s="37"/>
      <c r="AD200" s="5"/>
      <c r="AE200" s="27">
        <f t="shared" si="774"/>
        <v>11</v>
      </c>
      <c r="AF200" s="29">
        <f t="shared" si="775"/>
        <v>1</v>
      </c>
      <c r="AG200" s="5"/>
      <c r="AH200" s="5"/>
      <c r="AI200" s="27">
        <f t="shared" si="746"/>
        <v>1</v>
      </c>
      <c r="AJ200" s="28" t="s">
        <v>38</v>
      </c>
      <c r="AK200" s="27">
        <f t="shared" si="776"/>
        <v>1</v>
      </c>
      <c r="AL200" s="29">
        <f t="shared" si="777"/>
        <v>1</v>
      </c>
      <c r="AM200" s="19">
        <f t="shared" si="566"/>
        <v>1</v>
      </c>
      <c r="AN200" s="4" t="s">
        <v>38</v>
      </c>
      <c r="AO200" s="19">
        <f t="shared" si="566"/>
        <v>1</v>
      </c>
      <c r="AP200" s="4" t="s">
        <v>38</v>
      </c>
      <c r="AQ200" s="19">
        <f t="shared" ref="AQ200" si="784">IF(MID(TRIM(AR200),1,2)="no",0,1)</f>
        <v>1</v>
      </c>
      <c r="AR200" s="4" t="s">
        <v>38</v>
      </c>
      <c r="AS200" s="19">
        <f t="shared" ref="AS200" si="785">IF(MID(TRIM(AT200),1,2)="no",0,1)</f>
        <v>1</v>
      </c>
      <c r="AT200" s="4" t="s">
        <v>38</v>
      </c>
      <c r="AU200" s="19">
        <f t="shared" ref="AU200" si="786">IF(MID(TRIM(AV200),1,2)="no",0,1)</f>
        <v>1</v>
      </c>
      <c r="AV200" s="4" t="s">
        <v>38</v>
      </c>
      <c r="AW200" s="7">
        <f t="shared" si="610"/>
        <v>5</v>
      </c>
      <c r="AX200" s="29">
        <f t="shared" si="618"/>
        <v>1</v>
      </c>
      <c r="AY200" s="29">
        <f t="shared" ref="AY200:AY263" si="787">SUM(AF200+AL200+AX200)/3</f>
        <v>1</v>
      </c>
    </row>
    <row r="201" spans="1:51" ht="30" x14ac:dyDescent="0.2">
      <c r="A201" s="25">
        <v>197</v>
      </c>
      <c r="B201" s="38" t="s">
        <v>239</v>
      </c>
      <c r="C201" s="40" t="s">
        <v>234</v>
      </c>
      <c r="D201" s="3">
        <v>4</v>
      </c>
      <c r="E201" s="27">
        <f t="shared" si="761"/>
        <v>1</v>
      </c>
      <c r="F201" s="4" t="s">
        <v>38</v>
      </c>
      <c r="G201" s="27">
        <f t="shared" si="761"/>
        <v>1</v>
      </c>
      <c r="H201" s="4" t="s">
        <v>38</v>
      </c>
      <c r="I201" s="27">
        <f t="shared" si="761"/>
        <v>1</v>
      </c>
      <c r="J201" s="4" t="s">
        <v>38</v>
      </c>
      <c r="K201" s="27">
        <f t="shared" si="761"/>
        <v>1</v>
      </c>
      <c r="L201" s="4" t="s">
        <v>38</v>
      </c>
      <c r="M201" s="27">
        <f t="shared" si="762"/>
        <v>1</v>
      </c>
      <c r="N201" s="4" t="s">
        <v>38</v>
      </c>
      <c r="O201" s="27">
        <f t="shared" si="763"/>
        <v>1</v>
      </c>
      <c r="P201" s="4" t="s">
        <v>38</v>
      </c>
      <c r="Q201" s="27">
        <f t="shared" si="764"/>
        <v>1</v>
      </c>
      <c r="R201" s="4" t="s">
        <v>38</v>
      </c>
      <c r="S201" s="27">
        <f t="shared" si="765"/>
        <v>1</v>
      </c>
      <c r="T201" s="4" t="s">
        <v>38</v>
      </c>
      <c r="U201" s="27">
        <f t="shared" si="766"/>
        <v>1</v>
      </c>
      <c r="V201" s="4" t="s">
        <v>38</v>
      </c>
      <c r="W201" s="27">
        <f t="shared" si="767"/>
        <v>1</v>
      </c>
      <c r="X201" s="4" t="s">
        <v>38</v>
      </c>
      <c r="Y201" s="27">
        <f t="shared" si="768"/>
        <v>1</v>
      </c>
      <c r="Z201" s="4" t="s">
        <v>38</v>
      </c>
      <c r="AA201" s="37"/>
      <c r="AB201" s="5"/>
      <c r="AC201" s="37"/>
      <c r="AD201" s="5"/>
      <c r="AE201" s="27">
        <f t="shared" si="774"/>
        <v>11</v>
      </c>
      <c r="AF201" s="29">
        <f t="shared" si="775"/>
        <v>1</v>
      </c>
      <c r="AG201" s="5"/>
      <c r="AH201" s="5"/>
      <c r="AI201" s="27">
        <f t="shared" si="746"/>
        <v>1</v>
      </c>
      <c r="AJ201" s="28" t="s">
        <v>38</v>
      </c>
      <c r="AK201" s="27">
        <f t="shared" si="776"/>
        <v>1</v>
      </c>
      <c r="AL201" s="29">
        <f t="shared" si="777"/>
        <v>1</v>
      </c>
      <c r="AM201" s="19">
        <f t="shared" si="566"/>
        <v>1</v>
      </c>
      <c r="AN201" s="4" t="s">
        <v>38</v>
      </c>
      <c r="AO201" s="19">
        <f t="shared" si="566"/>
        <v>1</v>
      </c>
      <c r="AP201" s="4" t="s">
        <v>38</v>
      </c>
      <c r="AQ201" s="19">
        <f t="shared" ref="AQ201" si="788">IF(MID(TRIM(AR201),1,2)="no",0,1)</f>
        <v>1</v>
      </c>
      <c r="AR201" s="4" t="s">
        <v>38</v>
      </c>
      <c r="AS201" s="19">
        <f t="shared" ref="AS201" si="789">IF(MID(TRIM(AT201),1,2)="no",0,1)</f>
        <v>1</v>
      </c>
      <c r="AT201" s="4" t="s">
        <v>38</v>
      </c>
      <c r="AU201" s="19">
        <f t="shared" ref="AU201" si="790">IF(MID(TRIM(AV201),1,2)="no",0,1)</f>
        <v>1</v>
      </c>
      <c r="AV201" s="4" t="s">
        <v>38</v>
      </c>
      <c r="AW201" s="7">
        <f t="shared" si="610"/>
        <v>5</v>
      </c>
      <c r="AX201" s="29">
        <f t="shared" si="618"/>
        <v>1</v>
      </c>
      <c r="AY201" s="29">
        <f t="shared" si="787"/>
        <v>1</v>
      </c>
    </row>
    <row r="202" spans="1:51" ht="30" x14ac:dyDescent="0.2">
      <c r="A202" s="25">
        <v>198</v>
      </c>
      <c r="B202" s="38" t="s">
        <v>239</v>
      </c>
      <c r="C202" s="40" t="s">
        <v>235</v>
      </c>
      <c r="D202" s="3">
        <v>4</v>
      </c>
      <c r="E202" s="27">
        <f t="shared" si="761"/>
        <v>1</v>
      </c>
      <c r="F202" s="4" t="s">
        <v>38</v>
      </c>
      <c r="G202" s="27">
        <f t="shared" si="761"/>
        <v>1</v>
      </c>
      <c r="H202" s="4" t="s">
        <v>38</v>
      </c>
      <c r="I202" s="27">
        <f t="shared" si="761"/>
        <v>1</v>
      </c>
      <c r="J202" s="4" t="s">
        <v>38</v>
      </c>
      <c r="K202" s="27">
        <f t="shared" si="761"/>
        <v>1</v>
      </c>
      <c r="L202" s="4" t="s">
        <v>38</v>
      </c>
      <c r="M202" s="27">
        <f t="shared" si="762"/>
        <v>1</v>
      </c>
      <c r="N202" s="4" t="s">
        <v>38</v>
      </c>
      <c r="O202" s="27">
        <f t="shared" si="763"/>
        <v>1</v>
      </c>
      <c r="P202" s="4" t="s">
        <v>38</v>
      </c>
      <c r="Q202" s="27">
        <f t="shared" si="764"/>
        <v>1</v>
      </c>
      <c r="R202" s="4" t="s">
        <v>38</v>
      </c>
      <c r="S202" s="27">
        <f t="shared" si="765"/>
        <v>1</v>
      </c>
      <c r="T202" s="4" t="s">
        <v>38</v>
      </c>
      <c r="U202" s="27">
        <f t="shared" si="766"/>
        <v>1</v>
      </c>
      <c r="V202" s="4" t="s">
        <v>38</v>
      </c>
      <c r="W202" s="27">
        <f t="shared" si="767"/>
        <v>1</v>
      </c>
      <c r="X202" s="4" t="s">
        <v>38</v>
      </c>
      <c r="Y202" s="27">
        <f t="shared" si="768"/>
        <v>1</v>
      </c>
      <c r="Z202" s="4" t="s">
        <v>38</v>
      </c>
      <c r="AA202" s="37"/>
      <c r="AB202" s="5"/>
      <c r="AC202" s="37"/>
      <c r="AD202" s="5"/>
      <c r="AE202" s="27">
        <f t="shared" si="774"/>
        <v>11</v>
      </c>
      <c r="AF202" s="29">
        <f t="shared" si="775"/>
        <v>1</v>
      </c>
      <c r="AG202" s="5"/>
      <c r="AH202" s="5"/>
      <c r="AI202" s="27">
        <f t="shared" si="746"/>
        <v>1</v>
      </c>
      <c r="AJ202" s="28" t="s">
        <v>38</v>
      </c>
      <c r="AK202" s="27">
        <f t="shared" si="776"/>
        <v>1</v>
      </c>
      <c r="AL202" s="29">
        <f t="shared" si="777"/>
        <v>1</v>
      </c>
      <c r="AM202" s="19">
        <f t="shared" si="566"/>
        <v>1</v>
      </c>
      <c r="AN202" s="4" t="s">
        <v>38</v>
      </c>
      <c r="AO202" s="19">
        <f t="shared" si="566"/>
        <v>1</v>
      </c>
      <c r="AP202" s="4" t="s">
        <v>38</v>
      </c>
      <c r="AQ202" s="19">
        <f t="shared" ref="AQ202" si="791">IF(MID(TRIM(AR202),1,2)="no",0,1)</f>
        <v>1</v>
      </c>
      <c r="AR202" s="4" t="s">
        <v>38</v>
      </c>
      <c r="AS202" s="19">
        <f t="shared" ref="AS202" si="792">IF(MID(TRIM(AT202),1,2)="no",0,1)</f>
        <v>1</v>
      </c>
      <c r="AT202" s="4" t="s">
        <v>38</v>
      </c>
      <c r="AU202" s="19">
        <f t="shared" ref="AU202" si="793">IF(MID(TRIM(AV202),1,2)="no",0,1)</f>
        <v>1</v>
      </c>
      <c r="AV202" s="4" t="s">
        <v>38</v>
      </c>
      <c r="AW202" s="7">
        <f t="shared" si="610"/>
        <v>5</v>
      </c>
      <c r="AX202" s="29">
        <f t="shared" si="618"/>
        <v>1</v>
      </c>
      <c r="AY202" s="29">
        <f t="shared" si="787"/>
        <v>1</v>
      </c>
    </row>
    <row r="203" spans="1:51" ht="30" x14ac:dyDescent="0.2">
      <c r="A203" s="25">
        <v>199</v>
      </c>
      <c r="B203" s="38" t="s">
        <v>239</v>
      </c>
      <c r="C203" s="40" t="s">
        <v>236</v>
      </c>
      <c r="D203" s="3">
        <v>4</v>
      </c>
      <c r="E203" s="27">
        <f t="shared" si="761"/>
        <v>1</v>
      </c>
      <c r="F203" s="4" t="s">
        <v>38</v>
      </c>
      <c r="G203" s="27">
        <f t="shared" si="761"/>
        <v>1</v>
      </c>
      <c r="H203" s="4" t="s">
        <v>38</v>
      </c>
      <c r="I203" s="27">
        <f t="shared" si="761"/>
        <v>1</v>
      </c>
      <c r="J203" s="4" t="s">
        <v>38</v>
      </c>
      <c r="K203" s="27">
        <f t="shared" si="761"/>
        <v>1</v>
      </c>
      <c r="L203" s="4" t="s">
        <v>38</v>
      </c>
      <c r="M203" s="27">
        <f t="shared" si="762"/>
        <v>1</v>
      </c>
      <c r="N203" s="4" t="s">
        <v>38</v>
      </c>
      <c r="O203" s="27">
        <f t="shared" si="763"/>
        <v>1</v>
      </c>
      <c r="P203" s="4" t="s">
        <v>38</v>
      </c>
      <c r="Q203" s="27">
        <f t="shared" si="764"/>
        <v>1</v>
      </c>
      <c r="R203" s="4" t="s">
        <v>38</v>
      </c>
      <c r="S203" s="27">
        <f t="shared" si="765"/>
        <v>1</v>
      </c>
      <c r="T203" s="4" t="s">
        <v>38</v>
      </c>
      <c r="U203" s="27">
        <f t="shared" si="766"/>
        <v>1</v>
      </c>
      <c r="V203" s="4" t="s">
        <v>38</v>
      </c>
      <c r="W203" s="27">
        <f t="shared" si="767"/>
        <v>1</v>
      </c>
      <c r="X203" s="4" t="s">
        <v>38</v>
      </c>
      <c r="Y203" s="27">
        <f t="shared" si="768"/>
        <v>1</v>
      </c>
      <c r="Z203" s="4" t="s">
        <v>38</v>
      </c>
      <c r="AA203" s="37"/>
      <c r="AB203" s="5"/>
      <c r="AC203" s="37"/>
      <c r="AD203" s="5"/>
      <c r="AE203" s="27">
        <f t="shared" si="774"/>
        <v>11</v>
      </c>
      <c r="AF203" s="29">
        <f t="shared" si="775"/>
        <v>1</v>
      </c>
      <c r="AG203" s="5"/>
      <c r="AH203" s="5"/>
      <c r="AI203" s="27">
        <f t="shared" si="746"/>
        <v>1</v>
      </c>
      <c r="AJ203" s="28" t="s">
        <v>38</v>
      </c>
      <c r="AK203" s="27">
        <f t="shared" si="776"/>
        <v>1</v>
      </c>
      <c r="AL203" s="29">
        <f t="shared" si="777"/>
        <v>1</v>
      </c>
      <c r="AM203" s="19">
        <f t="shared" si="566"/>
        <v>1</v>
      </c>
      <c r="AN203" s="4" t="s">
        <v>38</v>
      </c>
      <c r="AO203" s="19">
        <f t="shared" si="566"/>
        <v>1</v>
      </c>
      <c r="AP203" s="4" t="s">
        <v>38</v>
      </c>
      <c r="AQ203" s="19">
        <f t="shared" ref="AQ203" si="794">IF(MID(TRIM(AR203),1,2)="no",0,1)</f>
        <v>1</v>
      </c>
      <c r="AR203" s="4" t="s">
        <v>38</v>
      </c>
      <c r="AS203" s="19">
        <f t="shared" ref="AS203" si="795">IF(MID(TRIM(AT203),1,2)="no",0,1)</f>
        <v>1</v>
      </c>
      <c r="AT203" s="4" t="s">
        <v>38</v>
      </c>
      <c r="AU203" s="19">
        <f t="shared" ref="AU203" si="796">IF(MID(TRIM(AV203),1,2)="no",0,1)</f>
        <v>1</v>
      </c>
      <c r="AV203" s="4" t="s">
        <v>38</v>
      </c>
      <c r="AW203" s="7">
        <f t="shared" si="610"/>
        <v>5</v>
      </c>
      <c r="AX203" s="29">
        <f t="shared" si="618"/>
        <v>1</v>
      </c>
      <c r="AY203" s="29">
        <f t="shared" si="787"/>
        <v>1</v>
      </c>
    </row>
    <row r="204" spans="1:51" ht="30" x14ac:dyDescent="0.2">
      <c r="A204" s="25">
        <v>200</v>
      </c>
      <c r="B204" s="38" t="s">
        <v>239</v>
      </c>
      <c r="C204" s="40" t="s">
        <v>237</v>
      </c>
      <c r="D204" s="3">
        <v>4</v>
      </c>
      <c r="E204" s="27">
        <f t="shared" si="761"/>
        <v>1</v>
      </c>
      <c r="F204" s="4" t="s">
        <v>38</v>
      </c>
      <c r="G204" s="27">
        <f t="shared" si="761"/>
        <v>1</v>
      </c>
      <c r="H204" s="4" t="s">
        <v>38</v>
      </c>
      <c r="I204" s="27">
        <f t="shared" si="761"/>
        <v>1</v>
      </c>
      <c r="J204" s="4" t="s">
        <v>38</v>
      </c>
      <c r="K204" s="27">
        <f t="shared" si="761"/>
        <v>1</v>
      </c>
      <c r="L204" s="4" t="s">
        <v>38</v>
      </c>
      <c r="M204" s="27">
        <f t="shared" si="762"/>
        <v>1</v>
      </c>
      <c r="N204" s="4" t="s">
        <v>38</v>
      </c>
      <c r="O204" s="27">
        <f t="shared" si="763"/>
        <v>1</v>
      </c>
      <c r="P204" s="4" t="s">
        <v>38</v>
      </c>
      <c r="Q204" s="27">
        <f t="shared" si="764"/>
        <v>1</v>
      </c>
      <c r="R204" s="4" t="s">
        <v>38</v>
      </c>
      <c r="S204" s="27">
        <f t="shared" si="765"/>
        <v>1</v>
      </c>
      <c r="T204" s="4" t="s">
        <v>38</v>
      </c>
      <c r="U204" s="27">
        <f t="shared" si="766"/>
        <v>1</v>
      </c>
      <c r="V204" s="4" t="s">
        <v>38</v>
      </c>
      <c r="W204" s="27">
        <f t="shared" si="767"/>
        <v>1</v>
      </c>
      <c r="X204" s="4" t="s">
        <v>38</v>
      </c>
      <c r="Y204" s="27">
        <f t="shared" si="768"/>
        <v>1</v>
      </c>
      <c r="Z204" s="4" t="s">
        <v>38</v>
      </c>
      <c r="AA204" s="37"/>
      <c r="AB204" s="5"/>
      <c r="AC204" s="37"/>
      <c r="AD204" s="5"/>
      <c r="AE204" s="27">
        <f t="shared" si="774"/>
        <v>11</v>
      </c>
      <c r="AF204" s="29">
        <f t="shared" si="775"/>
        <v>1</v>
      </c>
      <c r="AG204" s="5"/>
      <c r="AH204" s="5"/>
      <c r="AI204" s="27">
        <f t="shared" si="746"/>
        <v>1</v>
      </c>
      <c r="AJ204" s="28" t="s">
        <v>38</v>
      </c>
      <c r="AK204" s="27">
        <f t="shared" si="776"/>
        <v>1</v>
      </c>
      <c r="AL204" s="29">
        <f t="shared" si="777"/>
        <v>1</v>
      </c>
      <c r="AM204" s="19">
        <f t="shared" si="566"/>
        <v>1</v>
      </c>
      <c r="AN204" s="4" t="s">
        <v>38</v>
      </c>
      <c r="AO204" s="19">
        <f t="shared" si="566"/>
        <v>1</v>
      </c>
      <c r="AP204" s="4" t="s">
        <v>38</v>
      </c>
      <c r="AQ204" s="19">
        <f t="shared" ref="AQ204" si="797">IF(MID(TRIM(AR204),1,2)="no",0,1)</f>
        <v>1</v>
      </c>
      <c r="AR204" s="4" t="s">
        <v>38</v>
      </c>
      <c r="AS204" s="19">
        <f t="shared" ref="AS204" si="798">IF(MID(TRIM(AT204),1,2)="no",0,1)</f>
        <v>1</v>
      </c>
      <c r="AT204" s="4" t="s">
        <v>38</v>
      </c>
      <c r="AU204" s="19">
        <f t="shared" ref="AU204" si="799">IF(MID(TRIM(AV204),1,2)="no",0,1)</f>
        <v>1</v>
      </c>
      <c r="AV204" s="4" t="s">
        <v>38</v>
      </c>
      <c r="AW204" s="7">
        <f t="shared" si="610"/>
        <v>5</v>
      </c>
      <c r="AX204" s="29">
        <f t="shared" si="618"/>
        <v>1</v>
      </c>
      <c r="AY204" s="29">
        <f t="shared" si="787"/>
        <v>1</v>
      </c>
    </row>
    <row r="205" spans="1:51" ht="45" x14ac:dyDescent="0.2">
      <c r="A205" s="25">
        <v>201</v>
      </c>
      <c r="B205" s="38" t="s">
        <v>239</v>
      </c>
      <c r="C205" s="40" t="s">
        <v>238</v>
      </c>
      <c r="D205" s="3">
        <v>4</v>
      </c>
      <c r="E205" s="27">
        <f t="shared" si="761"/>
        <v>1</v>
      </c>
      <c r="F205" s="4" t="s">
        <v>38</v>
      </c>
      <c r="G205" s="27">
        <f t="shared" si="761"/>
        <v>1</v>
      </c>
      <c r="H205" s="4" t="s">
        <v>38</v>
      </c>
      <c r="I205" s="27">
        <f t="shared" si="761"/>
        <v>1</v>
      </c>
      <c r="J205" s="4" t="s">
        <v>38</v>
      </c>
      <c r="K205" s="27">
        <f t="shared" si="761"/>
        <v>1</v>
      </c>
      <c r="L205" s="4" t="s">
        <v>38</v>
      </c>
      <c r="M205" s="27">
        <f t="shared" si="762"/>
        <v>1</v>
      </c>
      <c r="N205" s="4" t="s">
        <v>38</v>
      </c>
      <c r="O205" s="27">
        <f t="shared" si="763"/>
        <v>1</v>
      </c>
      <c r="P205" s="4" t="s">
        <v>38</v>
      </c>
      <c r="Q205" s="27">
        <f t="shared" si="764"/>
        <v>1</v>
      </c>
      <c r="R205" s="4" t="s">
        <v>38</v>
      </c>
      <c r="S205" s="27">
        <f t="shared" si="765"/>
        <v>1</v>
      </c>
      <c r="T205" s="4" t="s">
        <v>38</v>
      </c>
      <c r="U205" s="27">
        <f t="shared" si="766"/>
        <v>1</v>
      </c>
      <c r="V205" s="4" t="s">
        <v>38</v>
      </c>
      <c r="W205" s="27">
        <f t="shared" si="767"/>
        <v>1</v>
      </c>
      <c r="X205" s="4" t="s">
        <v>38</v>
      </c>
      <c r="Y205" s="27">
        <f t="shared" si="768"/>
        <v>1</v>
      </c>
      <c r="Z205" s="4" t="s">
        <v>38</v>
      </c>
      <c r="AA205" s="37"/>
      <c r="AB205" s="5"/>
      <c r="AC205" s="37"/>
      <c r="AD205" s="5"/>
      <c r="AE205" s="27">
        <f t="shared" si="774"/>
        <v>11</v>
      </c>
      <c r="AF205" s="29">
        <f t="shared" si="775"/>
        <v>1</v>
      </c>
      <c r="AG205" s="5"/>
      <c r="AH205" s="5"/>
      <c r="AI205" s="27">
        <f t="shared" si="746"/>
        <v>1</v>
      </c>
      <c r="AJ205" s="28" t="s">
        <v>38</v>
      </c>
      <c r="AK205" s="27">
        <f t="shared" si="776"/>
        <v>1</v>
      </c>
      <c r="AL205" s="29">
        <f t="shared" si="777"/>
        <v>1</v>
      </c>
      <c r="AM205" s="19">
        <f t="shared" si="566"/>
        <v>1</v>
      </c>
      <c r="AN205" s="4" t="s">
        <v>38</v>
      </c>
      <c r="AO205" s="19">
        <f t="shared" si="566"/>
        <v>1</v>
      </c>
      <c r="AP205" s="4" t="s">
        <v>38</v>
      </c>
      <c r="AQ205" s="19">
        <f t="shared" ref="AQ205" si="800">IF(MID(TRIM(AR205),1,2)="no",0,1)</f>
        <v>1</v>
      </c>
      <c r="AR205" s="4" t="s">
        <v>38</v>
      </c>
      <c r="AS205" s="19">
        <f t="shared" ref="AS205" si="801">IF(MID(TRIM(AT205),1,2)="no",0,1)</f>
        <v>1</v>
      </c>
      <c r="AT205" s="4" t="s">
        <v>38</v>
      </c>
      <c r="AU205" s="19">
        <f t="shared" ref="AU205" si="802">IF(MID(TRIM(AV205),1,2)="no",0,1)</f>
        <v>1</v>
      </c>
      <c r="AV205" s="4" t="s">
        <v>38</v>
      </c>
      <c r="AW205" s="7">
        <f t="shared" si="610"/>
        <v>5</v>
      </c>
      <c r="AX205" s="29">
        <f t="shared" si="618"/>
        <v>1</v>
      </c>
      <c r="AY205" s="29">
        <f t="shared" si="787"/>
        <v>1</v>
      </c>
    </row>
    <row r="206" spans="1:51" ht="30" x14ac:dyDescent="0.2">
      <c r="A206" s="25">
        <v>202</v>
      </c>
      <c r="B206" s="38" t="s">
        <v>328</v>
      </c>
      <c r="C206" s="40" t="s">
        <v>240</v>
      </c>
      <c r="D206" s="3">
        <v>4</v>
      </c>
      <c r="E206" s="27">
        <f t="shared" si="761"/>
        <v>1</v>
      </c>
      <c r="F206" s="4" t="s">
        <v>38</v>
      </c>
      <c r="G206" s="27">
        <f t="shared" si="761"/>
        <v>1</v>
      </c>
      <c r="H206" s="4" t="s">
        <v>38</v>
      </c>
      <c r="I206" s="27">
        <f t="shared" si="761"/>
        <v>1</v>
      </c>
      <c r="J206" s="4" t="s">
        <v>38</v>
      </c>
      <c r="K206" s="27">
        <f t="shared" si="761"/>
        <v>1</v>
      </c>
      <c r="L206" s="4" t="s">
        <v>38</v>
      </c>
      <c r="M206" s="27">
        <f t="shared" si="762"/>
        <v>1</v>
      </c>
      <c r="N206" s="4" t="s">
        <v>38</v>
      </c>
      <c r="O206" s="27">
        <f t="shared" si="763"/>
        <v>1</v>
      </c>
      <c r="P206" s="4" t="s">
        <v>38</v>
      </c>
      <c r="Q206" s="27">
        <f t="shared" si="764"/>
        <v>1</v>
      </c>
      <c r="R206" s="4" t="s">
        <v>38</v>
      </c>
      <c r="S206" s="27">
        <f t="shared" si="765"/>
        <v>1</v>
      </c>
      <c r="T206" s="4" t="s">
        <v>38</v>
      </c>
      <c r="U206" s="27">
        <f t="shared" si="766"/>
        <v>1</v>
      </c>
      <c r="V206" s="4" t="s">
        <v>38</v>
      </c>
      <c r="W206" s="27">
        <f t="shared" si="767"/>
        <v>1</v>
      </c>
      <c r="X206" s="4" t="s">
        <v>38</v>
      </c>
      <c r="Y206" s="27">
        <f t="shared" si="768"/>
        <v>1</v>
      </c>
      <c r="Z206" s="4" t="s">
        <v>38</v>
      </c>
      <c r="AA206" s="37"/>
      <c r="AB206" s="5"/>
      <c r="AC206" s="37"/>
      <c r="AD206" s="5"/>
      <c r="AE206" s="27">
        <f t="shared" si="774"/>
        <v>11</v>
      </c>
      <c r="AF206" s="29">
        <f t="shared" si="775"/>
        <v>1</v>
      </c>
      <c r="AG206" s="5"/>
      <c r="AH206" s="5"/>
      <c r="AI206" s="27">
        <f t="shared" si="746"/>
        <v>1</v>
      </c>
      <c r="AJ206" s="28" t="s">
        <v>38</v>
      </c>
      <c r="AK206" s="27">
        <f t="shared" si="776"/>
        <v>1</v>
      </c>
      <c r="AL206" s="29">
        <f t="shared" si="777"/>
        <v>1</v>
      </c>
      <c r="AM206" s="19">
        <f t="shared" si="566"/>
        <v>1</v>
      </c>
      <c r="AN206" s="4" t="s">
        <v>38</v>
      </c>
      <c r="AO206" s="19">
        <f t="shared" si="566"/>
        <v>1</v>
      </c>
      <c r="AP206" s="4" t="s">
        <v>38</v>
      </c>
      <c r="AQ206" s="19">
        <f t="shared" ref="AQ206" si="803">IF(MID(TRIM(AR206),1,2)="no",0,1)</f>
        <v>1</v>
      </c>
      <c r="AR206" s="4" t="s">
        <v>38</v>
      </c>
      <c r="AS206" s="19">
        <f t="shared" ref="AS206" si="804">IF(MID(TRIM(AT206),1,2)="no",0,1)</f>
        <v>1</v>
      </c>
      <c r="AT206" s="4" t="s">
        <v>38</v>
      </c>
      <c r="AU206" s="19">
        <f t="shared" ref="AU206" si="805">IF(MID(TRIM(AV206),1,2)="no",0,1)</f>
        <v>1</v>
      </c>
      <c r="AV206" s="4" t="s">
        <v>38</v>
      </c>
      <c r="AW206" s="7">
        <f t="shared" si="610"/>
        <v>5</v>
      </c>
      <c r="AX206" s="29">
        <f t="shared" si="618"/>
        <v>1</v>
      </c>
      <c r="AY206" s="29">
        <f t="shared" si="787"/>
        <v>1</v>
      </c>
    </row>
    <row r="207" spans="1:51" ht="30" x14ac:dyDescent="0.2">
      <c r="A207" s="25">
        <v>203</v>
      </c>
      <c r="B207" s="38" t="s">
        <v>328</v>
      </c>
      <c r="C207" s="40" t="s">
        <v>241</v>
      </c>
      <c r="D207" s="3">
        <v>4</v>
      </c>
      <c r="E207" s="27">
        <f t="shared" si="761"/>
        <v>1</v>
      </c>
      <c r="F207" s="4" t="s">
        <v>38</v>
      </c>
      <c r="G207" s="27">
        <f t="shared" si="761"/>
        <v>1</v>
      </c>
      <c r="H207" s="4" t="s">
        <v>38</v>
      </c>
      <c r="I207" s="27">
        <f t="shared" si="761"/>
        <v>1</v>
      </c>
      <c r="J207" s="4" t="s">
        <v>38</v>
      </c>
      <c r="K207" s="27">
        <f t="shared" si="761"/>
        <v>1</v>
      </c>
      <c r="L207" s="4" t="s">
        <v>38</v>
      </c>
      <c r="M207" s="27">
        <f t="shared" si="762"/>
        <v>1</v>
      </c>
      <c r="N207" s="4" t="s">
        <v>38</v>
      </c>
      <c r="O207" s="27">
        <f t="shared" si="763"/>
        <v>1</v>
      </c>
      <c r="P207" s="4" t="s">
        <v>38</v>
      </c>
      <c r="Q207" s="27">
        <f t="shared" si="764"/>
        <v>1</v>
      </c>
      <c r="R207" s="4" t="s">
        <v>38</v>
      </c>
      <c r="S207" s="27">
        <f t="shared" si="765"/>
        <v>1</v>
      </c>
      <c r="T207" s="4" t="s">
        <v>38</v>
      </c>
      <c r="U207" s="27">
        <f t="shared" si="766"/>
        <v>1</v>
      </c>
      <c r="V207" s="4" t="s">
        <v>38</v>
      </c>
      <c r="W207" s="27">
        <f t="shared" si="767"/>
        <v>1</v>
      </c>
      <c r="X207" s="4" t="s">
        <v>38</v>
      </c>
      <c r="Y207" s="27">
        <f t="shared" si="768"/>
        <v>1</v>
      </c>
      <c r="Z207" s="4" t="s">
        <v>38</v>
      </c>
      <c r="AA207" s="37"/>
      <c r="AB207" s="5"/>
      <c r="AC207" s="37"/>
      <c r="AD207" s="5"/>
      <c r="AE207" s="27">
        <f t="shared" si="774"/>
        <v>11</v>
      </c>
      <c r="AF207" s="29">
        <f t="shared" si="775"/>
        <v>1</v>
      </c>
      <c r="AG207" s="5"/>
      <c r="AH207" s="5"/>
      <c r="AI207" s="27">
        <f t="shared" si="746"/>
        <v>1</v>
      </c>
      <c r="AJ207" s="28" t="s">
        <v>38</v>
      </c>
      <c r="AK207" s="27">
        <f t="shared" si="776"/>
        <v>1</v>
      </c>
      <c r="AL207" s="29">
        <f t="shared" si="777"/>
        <v>1</v>
      </c>
      <c r="AM207" s="19">
        <f t="shared" si="566"/>
        <v>1</v>
      </c>
      <c r="AN207" s="4" t="s">
        <v>38</v>
      </c>
      <c r="AO207" s="19">
        <f t="shared" si="566"/>
        <v>1</v>
      </c>
      <c r="AP207" s="4" t="s">
        <v>38</v>
      </c>
      <c r="AQ207" s="19">
        <f t="shared" ref="AQ207" si="806">IF(MID(TRIM(AR207),1,2)="no",0,1)</f>
        <v>1</v>
      </c>
      <c r="AR207" s="4" t="s">
        <v>38</v>
      </c>
      <c r="AS207" s="19">
        <f t="shared" ref="AS207" si="807">IF(MID(TRIM(AT207),1,2)="no",0,1)</f>
        <v>1</v>
      </c>
      <c r="AT207" s="4" t="s">
        <v>38</v>
      </c>
      <c r="AU207" s="19">
        <f t="shared" ref="AU207" si="808">IF(MID(TRIM(AV207),1,2)="no",0,1)</f>
        <v>1</v>
      </c>
      <c r="AV207" s="4" t="s">
        <v>38</v>
      </c>
      <c r="AW207" s="7">
        <f t="shared" si="610"/>
        <v>5</v>
      </c>
      <c r="AX207" s="29">
        <f t="shared" si="618"/>
        <v>1</v>
      </c>
      <c r="AY207" s="29">
        <f t="shared" si="787"/>
        <v>1</v>
      </c>
    </row>
    <row r="208" spans="1:51" ht="30" x14ac:dyDescent="0.2">
      <c r="A208" s="25">
        <v>204</v>
      </c>
      <c r="B208" s="38" t="s">
        <v>328</v>
      </c>
      <c r="C208" s="40" t="s">
        <v>242</v>
      </c>
      <c r="D208" s="3">
        <v>1</v>
      </c>
      <c r="E208" s="27">
        <f t="shared" si="761"/>
        <v>1</v>
      </c>
      <c r="F208" s="4" t="s">
        <v>38</v>
      </c>
      <c r="G208" s="27">
        <f t="shared" si="761"/>
        <v>1</v>
      </c>
      <c r="H208" s="4" t="s">
        <v>38</v>
      </c>
      <c r="I208" s="27">
        <f t="shared" si="761"/>
        <v>1</v>
      </c>
      <c r="J208" s="4" t="s">
        <v>38</v>
      </c>
      <c r="K208" s="27">
        <f t="shared" si="761"/>
        <v>1</v>
      </c>
      <c r="L208" s="4" t="s">
        <v>38</v>
      </c>
      <c r="M208" s="27">
        <f t="shared" si="762"/>
        <v>1</v>
      </c>
      <c r="N208" s="4" t="s">
        <v>38</v>
      </c>
      <c r="O208" s="27">
        <f t="shared" si="763"/>
        <v>1</v>
      </c>
      <c r="P208" s="4" t="s">
        <v>38</v>
      </c>
      <c r="Q208" s="27">
        <f t="shared" si="764"/>
        <v>1</v>
      </c>
      <c r="R208" s="4" t="s">
        <v>38</v>
      </c>
      <c r="S208" s="27">
        <f t="shared" si="765"/>
        <v>1</v>
      </c>
      <c r="T208" s="4" t="s">
        <v>38</v>
      </c>
      <c r="U208" s="27">
        <f t="shared" si="766"/>
        <v>1</v>
      </c>
      <c r="V208" s="4" t="s">
        <v>38</v>
      </c>
      <c r="W208" s="27">
        <f t="shared" si="767"/>
        <v>1</v>
      </c>
      <c r="X208" s="4" t="s">
        <v>38</v>
      </c>
      <c r="Y208" s="27">
        <f t="shared" si="768"/>
        <v>1</v>
      </c>
      <c r="Z208" s="4" t="s">
        <v>38</v>
      </c>
      <c r="AA208" s="27">
        <f t="shared" si="769"/>
        <v>1</v>
      </c>
      <c r="AB208" s="4" t="s">
        <v>38</v>
      </c>
      <c r="AC208" s="27">
        <f t="shared" si="770"/>
        <v>1</v>
      </c>
      <c r="AD208" s="4" t="s">
        <v>38</v>
      </c>
      <c r="AE208" s="27">
        <f t="shared" ref="AE208:AE209" si="809">E208+G208+I208+K208+M208+O208+Q208+S208+U208+W208+Y208+AA208+AC208</f>
        <v>13</v>
      </c>
      <c r="AF208" s="29">
        <f t="shared" ref="AF208:AF209" si="810">AE208/13</f>
        <v>1</v>
      </c>
      <c r="AG208" s="3">
        <f t="shared" ref="AG208:AG209" si="811">IF(MID(TRIM(AH208),1,2)="no",0,1)</f>
        <v>1</v>
      </c>
      <c r="AH208" s="4" t="s">
        <v>38</v>
      </c>
      <c r="AI208" s="3">
        <f t="shared" si="746"/>
        <v>1</v>
      </c>
      <c r="AJ208" s="4" t="s">
        <v>38</v>
      </c>
      <c r="AK208" s="3">
        <f t="shared" ref="AK208:AK209" si="812">+AG208+AI208</f>
        <v>2</v>
      </c>
      <c r="AL208" s="29">
        <f t="shared" ref="AL208:AL209" si="813">AK208/2</f>
        <v>1</v>
      </c>
      <c r="AM208" s="19">
        <f t="shared" si="566"/>
        <v>1</v>
      </c>
      <c r="AN208" s="4" t="s">
        <v>38</v>
      </c>
      <c r="AO208" s="19">
        <f t="shared" si="566"/>
        <v>1</v>
      </c>
      <c r="AP208" s="4" t="s">
        <v>38</v>
      </c>
      <c r="AQ208" s="19">
        <f t="shared" ref="AQ208" si="814">IF(MID(TRIM(AR208),1,2)="no",0,1)</f>
        <v>1</v>
      </c>
      <c r="AR208" s="4" t="s">
        <v>38</v>
      </c>
      <c r="AS208" s="19">
        <f t="shared" ref="AS208" si="815">IF(MID(TRIM(AT208),1,2)="no",0,1)</f>
        <v>1</v>
      </c>
      <c r="AT208" s="4" t="s">
        <v>38</v>
      </c>
      <c r="AU208" s="19">
        <f t="shared" ref="AU208" si="816">IF(MID(TRIM(AV208),1,2)="no",0,1)</f>
        <v>1</v>
      </c>
      <c r="AV208" s="4" t="s">
        <v>38</v>
      </c>
      <c r="AW208" s="7">
        <f t="shared" si="610"/>
        <v>5</v>
      </c>
      <c r="AX208" s="29">
        <f t="shared" si="618"/>
        <v>1</v>
      </c>
      <c r="AY208" s="29">
        <f t="shared" si="787"/>
        <v>1</v>
      </c>
    </row>
    <row r="209" spans="1:51" ht="30" x14ac:dyDescent="0.2">
      <c r="A209" s="25">
        <v>205</v>
      </c>
      <c r="B209" s="38" t="s">
        <v>328</v>
      </c>
      <c r="C209" s="40" t="s">
        <v>243</v>
      </c>
      <c r="D209" s="3">
        <v>3</v>
      </c>
      <c r="E209" s="27">
        <f t="shared" si="761"/>
        <v>1</v>
      </c>
      <c r="F209" s="4" t="s">
        <v>38</v>
      </c>
      <c r="G209" s="27">
        <f t="shared" si="761"/>
        <v>1</v>
      </c>
      <c r="H209" s="4" t="s">
        <v>38</v>
      </c>
      <c r="I209" s="27">
        <f t="shared" si="761"/>
        <v>1</v>
      </c>
      <c r="J209" s="4" t="s">
        <v>38</v>
      </c>
      <c r="K209" s="27">
        <f t="shared" si="761"/>
        <v>1</v>
      </c>
      <c r="L209" s="4" t="s">
        <v>38</v>
      </c>
      <c r="M209" s="27">
        <f t="shared" si="762"/>
        <v>1</v>
      </c>
      <c r="N209" s="4" t="s">
        <v>38</v>
      </c>
      <c r="O209" s="27">
        <f t="shared" si="763"/>
        <v>1</v>
      </c>
      <c r="P209" s="4" t="s">
        <v>38</v>
      </c>
      <c r="Q209" s="27">
        <f t="shared" si="764"/>
        <v>1</v>
      </c>
      <c r="R209" s="4" t="s">
        <v>38</v>
      </c>
      <c r="S209" s="27">
        <f t="shared" si="765"/>
        <v>1</v>
      </c>
      <c r="T209" s="4" t="s">
        <v>38</v>
      </c>
      <c r="U209" s="27">
        <f t="shared" si="766"/>
        <v>1</v>
      </c>
      <c r="V209" s="4" t="s">
        <v>38</v>
      </c>
      <c r="W209" s="27">
        <f t="shared" si="767"/>
        <v>1</v>
      </c>
      <c r="X209" s="4" t="s">
        <v>38</v>
      </c>
      <c r="Y209" s="27">
        <f t="shared" si="768"/>
        <v>1</v>
      </c>
      <c r="Z209" s="4" t="s">
        <v>38</v>
      </c>
      <c r="AA209" s="27">
        <f t="shared" si="769"/>
        <v>1</v>
      </c>
      <c r="AB209" s="4" t="s">
        <v>38</v>
      </c>
      <c r="AC209" s="27">
        <f t="shared" si="770"/>
        <v>1</v>
      </c>
      <c r="AD209" s="4" t="s">
        <v>38</v>
      </c>
      <c r="AE209" s="27">
        <f t="shared" si="809"/>
        <v>13</v>
      </c>
      <c r="AF209" s="29">
        <f t="shared" si="810"/>
        <v>1</v>
      </c>
      <c r="AG209" s="3">
        <f t="shared" si="811"/>
        <v>1</v>
      </c>
      <c r="AH209" s="4" t="s">
        <v>38</v>
      </c>
      <c r="AI209" s="3">
        <f t="shared" si="746"/>
        <v>1</v>
      </c>
      <c r="AJ209" s="4" t="s">
        <v>38</v>
      </c>
      <c r="AK209" s="3">
        <f t="shared" si="812"/>
        <v>2</v>
      </c>
      <c r="AL209" s="29">
        <f t="shared" si="813"/>
        <v>1</v>
      </c>
      <c r="AM209" s="19">
        <f t="shared" si="566"/>
        <v>1</v>
      </c>
      <c r="AN209" s="4" t="s">
        <v>38</v>
      </c>
      <c r="AO209" s="19">
        <f t="shared" si="566"/>
        <v>1</v>
      </c>
      <c r="AP209" s="4" t="s">
        <v>38</v>
      </c>
      <c r="AQ209" s="19">
        <f t="shared" ref="AQ209" si="817">IF(MID(TRIM(AR209),1,2)="no",0,1)</f>
        <v>1</v>
      </c>
      <c r="AR209" s="4" t="s">
        <v>38</v>
      </c>
      <c r="AS209" s="19">
        <f t="shared" ref="AS209" si="818">IF(MID(TRIM(AT209),1,2)="no",0,1)</f>
        <v>1</v>
      </c>
      <c r="AT209" s="4" t="s">
        <v>38</v>
      </c>
      <c r="AU209" s="19">
        <f t="shared" ref="AU209" si="819">IF(MID(TRIM(AV209),1,2)="no",0,1)</f>
        <v>1</v>
      </c>
      <c r="AV209" s="4" t="s">
        <v>38</v>
      </c>
      <c r="AW209" s="7">
        <f t="shared" si="610"/>
        <v>5</v>
      </c>
      <c r="AX209" s="29">
        <f t="shared" si="618"/>
        <v>1</v>
      </c>
      <c r="AY209" s="29">
        <f t="shared" si="787"/>
        <v>1</v>
      </c>
    </row>
    <row r="210" spans="1:51" ht="30" x14ac:dyDescent="0.2">
      <c r="A210" s="25">
        <v>206</v>
      </c>
      <c r="B210" s="38" t="s">
        <v>328</v>
      </c>
      <c r="C210" s="40" t="s">
        <v>244</v>
      </c>
      <c r="D210" s="3">
        <v>4</v>
      </c>
      <c r="E210" s="27">
        <f t="shared" si="761"/>
        <v>1</v>
      </c>
      <c r="F210" s="4" t="s">
        <v>38</v>
      </c>
      <c r="G210" s="27">
        <f t="shared" si="761"/>
        <v>1</v>
      </c>
      <c r="H210" s="4" t="s">
        <v>38</v>
      </c>
      <c r="I210" s="27">
        <f t="shared" si="761"/>
        <v>1</v>
      </c>
      <c r="J210" s="4" t="s">
        <v>38</v>
      </c>
      <c r="K210" s="27">
        <f t="shared" si="761"/>
        <v>1</v>
      </c>
      <c r="L210" s="4" t="s">
        <v>38</v>
      </c>
      <c r="M210" s="27">
        <f t="shared" si="762"/>
        <v>1</v>
      </c>
      <c r="N210" s="4" t="s">
        <v>38</v>
      </c>
      <c r="O210" s="27">
        <f t="shared" si="763"/>
        <v>1</v>
      </c>
      <c r="P210" s="4" t="s">
        <v>38</v>
      </c>
      <c r="Q210" s="27">
        <f t="shared" si="764"/>
        <v>1</v>
      </c>
      <c r="R210" s="4" t="s">
        <v>38</v>
      </c>
      <c r="S210" s="27">
        <f t="shared" si="765"/>
        <v>1</v>
      </c>
      <c r="T210" s="4" t="s">
        <v>38</v>
      </c>
      <c r="U210" s="27">
        <f t="shared" si="766"/>
        <v>1</v>
      </c>
      <c r="V210" s="4" t="s">
        <v>38</v>
      </c>
      <c r="W210" s="27">
        <f t="shared" si="767"/>
        <v>1</v>
      </c>
      <c r="X210" s="4" t="s">
        <v>38</v>
      </c>
      <c r="Y210" s="27">
        <f t="shared" si="768"/>
        <v>1</v>
      </c>
      <c r="Z210" s="4" t="s">
        <v>38</v>
      </c>
      <c r="AA210" s="37"/>
      <c r="AB210" s="5"/>
      <c r="AC210" s="37"/>
      <c r="AD210" s="5"/>
      <c r="AE210" s="27">
        <f t="shared" ref="AE210:AE212" si="820">E210+G210+I210+K210+M210+O210+Q210+S210+U210+W210+Y210</f>
        <v>11</v>
      </c>
      <c r="AF210" s="29">
        <f t="shared" ref="AF210:AF212" si="821">AE210/11</f>
        <v>1</v>
      </c>
      <c r="AG210" s="5"/>
      <c r="AH210" s="5"/>
      <c r="AI210" s="27">
        <f t="shared" si="746"/>
        <v>1</v>
      </c>
      <c r="AJ210" s="28" t="s">
        <v>38</v>
      </c>
      <c r="AK210" s="27">
        <f t="shared" ref="AK210:AK212" si="822">+AI210</f>
        <v>1</v>
      </c>
      <c r="AL210" s="29">
        <f t="shared" ref="AL210:AL212" si="823">AK210/1</f>
        <v>1</v>
      </c>
      <c r="AM210" s="19">
        <f t="shared" si="566"/>
        <v>1</v>
      </c>
      <c r="AN210" s="4" t="s">
        <v>38</v>
      </c>
      <c r="AO210" s="19">
        <f t="shared" si="566"/>
        <v>1</v>
      </c>
      <c r="AP210" s="4" t="s">
        <v>38</v>
      </c>
      <c r="AQ210" s="19">
        <f t="shared" ref="AQ210" si="824">IF(MID(TRIM(AR210),1,2)="no",0,1)</f>
        <v>1</v>
      </c>
      <c r="AR210" s="4" t="s">
        <v>38</v>
      </c>
      <c r="AS210" s="19">
        <f t="shared" ref="AS210" si="825">IF(MID(TRIM(AT210),1,2)="no",0,1)</f>
        <v>1</v>
      </c>
      <c r="AT210" s="4" t="s">
        <v>38</v>
      </c>
      <c r="AU210" s="19">
        <f t="shared" ref="AU210" si="826">IF(MID(TRIM(AV210),1,2)="no",0,1)</f>
        <v>1</v>
      </c>
      <c r="AV210" s="4" t="s">
        <v>38</v>
      </c>
      <c r="AW210" s="7">
        <f t="shared" si="610"/>
        <v>5</v>
      </c>
      <c r="AX210" s="29">
        <f t="shared" si="618"/>
        <v>1</v>
      </c>
      <c r="AY210" s="29">
        <f t="shared" si="787"/>
        <v>1</v>
      </c>
    </row>
    <row r="211" spans="1:51" ht="30" x14ac:dyDescent="0.2">
      <c r="A211" s="25">
        <v>207</v>
      </c>
      <c r="B211" s="38" t="s">
        <v>258</v>
      </c>
      <c r="C211" s="40" t="s">
        <v>245</v>
      </c>
      <c r="D211" s="3">
        <v>4</v>
      </c>
      <c r="E211" s="27">
        <f t="shared" si="761"/>
        <v>1</v>
      </c>
      <c r="F211" s="47" t="s">
        <v>38</v>
      </c>
      <c r="G211" s="27">
        <f t="shared" si="761"/>
        <v>1</v>
      </c>
      <c r="H211" s="47" t="s">
        <v>38</v>
      </c>
      <c r="I211" s="27">
        <f t="shared" si="761"/>
        <v>1</v>
      </c>
      <c r="J211" s="47" t="s">
        <v>38</v>
      </c>
      <c r="K211" s="27">
        <f t="shared" si="761"/>
        <v>1</v>
      </c>
      <c r="L211" s="47" t="s">
        <v>38</v>
      </c>
      <c r="M211" s="27">
        <f t="shared" si="762"/>
        <v>1</v>
      </c>
      <c r="N211" s="47" t="s">
        <v>38</v>
      </c>
      <c r="O211" s="27">
        <f t="shared" si="763"/>
        <v>1</v>
      </c>
      <c r="P211" s="47" t="s">
        <v>38</v>
      </c>
      <c r="Q211" s="27">
        <f t="shared" si="764"/>
        <v>1</v>
      </c>
      <c r="R211" s="47" t="s">
        <v>38</v>
      </c>
      <c r="S211" s="27">
        <f t="shared" si="765"/>
        <v>1</v>
      </c>
      <c r="T211" s="47" t="s">
        <v>38</v>
      </c>
      <c r="U211" s="27">
        <f t="shared" si="766"/>
        <v>1</v>
      </c>
      <c r="V211" s="47" t="s">
        <v>38</v>
      </c>
      <c r="W211" s="27">
        <f t="shared" si="767"/>
        <v>1</v>
      </c>
      <c r="X211" s="47" t="s">
        <v>38</v>
      </c>
      <c r="Y211" s="27">
        <f t="shared" si="768"/>
        <v>1</v>
      </c>
      <c r="Z211" s="47" t="s">
        <v>38</v>
      </c>
      <c r="AA211" s="37"/>
      <c r="AB211" s="48"/>
      <c r="AC211" s="37"/>
      <c r="AD211" s="48"/>
      <c r="AE211" s="27">
        <f t="shared" si="820"/>
        <v>11</v>
      </c>
      <c r="AF211" s="29">
        <f t="shared" si="821"/>
        <v>1</v>
      </c>
      <c r="AG211" s="5"/>
      <c r="AH211" s="48"/>
      <c r="AI211" s="27">
        <f t="shared" si="746"/>
        <v>1</v>
      </c>
      <c r="AJ211" s="28" t="s">
        <v>38</v>
      </c>
      <c r="AK211" s="27">
        <f t="shared" si="822"/>
        <v>1</v>
      </c>
      <c r="AL211" s="29">
        <f t="shared" si="823"/>
        <v>1</v>
      </c>
      <c r="AM211" s="19">
        <f t="shared" si="566"/>
        <v>1</v>
      </c>
      <c r="AN211" s="47" t="s">
        <v>38</v>
      </c>
      <c r="AO211" s="19">
        <f t="shared" si="566"/>
        <v>1</v>
      </c>
      <c r="AP211" s="47" t="s">
        <v>38</v>
      </c>
      <c r="AQ211" s="19">
        <f t="shared" ref="AQ211" si="827">IF(MID(TRIM(AR211),1,2)="no",0,1)</f>
        <v>1</v>
      </c>
      <c r="AR211" s="47" t="s">
        <v>38</v>
      </c>
      <c r="AS211" s="19">
        <f t="shared" ref="AS211" si="828">IF(MID(TRIM(AT211),1,2)="no",0,1)</f>
        <v>1</v>
      </c>
      <c r="AT211" s="47" t="s">
        <v>38</v>
      </c>
      <c r="AU211" s="19">
        <f t="shared" ref="AU211" si="829">IF(MID(TRIM(AV211),1,2)="no",0,1)</f>
        <v>1</v>
      </c>
      <c r="AV211" s="47" t="s">
        <v>38</v>
      </c>
      <c r="AW211" s="7">
        <f t="shared" si="610"/>
        <v>5</v>
      </c>
      <c r="AX211" s="29">
        <f t="shared" si="618"/>
        <v>1</v>
      </c>
      <c r="AY211" s="29">
        <f t="shared" si="787"/>
        <v>1</v>
      </c>
    </row>
    <row r="212" spans="1:51" ht="30" x14ac:dyDescent="0.2">
      <c r="A212" s="25">
        <v>208</v>
      </c>
      <c r="B212" s="38" t="s">
        <v>258</v>
      </c>
      <c r="C212" s="40" t="s">
        <v>246</v>
      </c>
      <c r="D212" s="3">
        <v>4</v>
      </c>
      <c r="E212" s="27">
        <f t="shared" si="761"/>
        <v>1</v>
      </c>
      <c r="F212" s="47" t="s">
        <v>38</v>
      </c>
      <c r="G212" s="27">
        <f t="shared" si="761"/>
        <v>1</v>
      </c>
      <c r="H212" s="47" t="s">
        <v>38</v>
      </c>
      <c r="I212" s="27">
        <f t="shared" si="761"/>
        <v>1</v>
      </c>
      <c r="J212" s="47" t="s">
        <v>38</v>
      </c>
      <c r="K212" s="27">
        <f t="shared" si="761"/>
        <v>1</v>
      </c>
      <c r="L212" s="47" t="s">
        <v>38</v>
      </c>
      <c r="M212" s="27">
        <f t="shared" si="762"/>
        <v>1</v>
      </c>
      <c r="N212" s="47" t="s">
        <v>38</v>
      </c>
      <c r="O212" s="27">
        <f t="shared" si="763"/>
        <v>1</v>
      </c>
      <c r="P212" s="47" t="s">
        <v>38</v>
      </c>
      <c r="Q212" s="27">
        <f t="shared" si="764"/>
        <v>1</v>
      </c>
      <c r="R212" s="47" t="s">
        <v>38</v>
      </c>
      <c r="S212" s="27">
        <f t="shared" si="765"/>
        <v>1</v>
      </c>
      <c r="T212" s="47" t="s">
        <v>38</v>
      </c>
      <c r="U212" s="27">
        <f t="shared" si="766"/>
        <v>1</v>
      </c>
      <c r="V212" s="47" t="s">
        <v>38</v>
      </c>
      <c r="W212" s="27">
        <f t="shared" si="767"/>
        <v>1</v>
      </c>
      <c r="X212" s="47" t="s">
        <v>38</v>
      </c>
      <c r="Y212" s="27">
        <f t="shared" si="768"/>
        <v>1</v>
      </c>
      <c r="Z212" s="47" t="s">
        <v>38</v>
      </c>
      <c r="AA212" s="37"/>
      <c r="AB212" s="48"/>
      <c r="AC212" s="37"/>
      <c r="AD212" s="48"/>
      <c r="AE212" s="27">
        <f t="shared" si="820"/>
        <v>11</v>
      </c>
      <c r="AF212" s="29">
        <f t="shared" si="821"/>
        <v>1</v>
      </c>
      <c r="AG212" s="5"/>
      <c r="AH212" s="48"/>
      <c r="AI212" s="27">
        <f t="shared" si="746"/>
        <v>1</v>
      </c>
      <c r="AJ212" s="28" t="s">
        <v>38</v>
      </c>
      <c r="AK212" s="27">
        <f t="shared" si="822"/>
        <v>1</v>
      </c>
      <c r="AL212" s="29">
        <f t="shared" si="823"/>
        <v>1</v>
      </c>
      <c r="AM212" s="19">
        <f t="shared" si="566"/>
        <v>1</v>
      </c>
      <c r="AN212" s="47" t="s">
        <v>38</v>
      </c>
      <c r="AO212" s="19">
        <f t="shared" si="566"/>
        <v>1</v>
      </c>
      <c r="AP212" s="47" t="s">
        <v>38</v>
      </c>
      <c r="AQ212" s="19">
        <f t="shared" ref="AQ212" si="830">IF(MID(TRIM(AR212),1,2)="no",0,1)</f>
        <v>1</v>
      </c>
      <c r="AR212" s="47" t="s">
        <v>38</v>
      </c>
      <c r="AS212" s="19">
        <f t="shared" ref="AS212" si="831">IF(MID(TRIM(AT212),1,2)="no",0,1)</f>
        <v>1</v>
      </c>
      <c r="AT212" s="47" t="s">
        <v>38</v>
      </c>
      <c r="AU212" s="19">
        <f t="shared" ref="AU212" si="832">IF(MID(TRIM(AV212),1,2)="no",0,1)</f>
        <v>1</v>
      </c>
      <c r="AV212" s="47" t="s">
        <v>38</v>
      </c>
      <c r="AW212" s="7">
        <f t="shared" si="610"/>
        <v>5</v>
      </c>
      <c r="AX212" s="29">
        <f t="shared" si="618"/>
        <v>1</v>
      </c>
      <c r="AY212" s="29">
        <f t="shared" si="787"/>
        <v>1</v>
      </c>
    </row>
    <row r="213" spans="1:51" ht="30" x14ac:dyDescent="0.2">
      <c r="A213" s="25">
        <v>209</v>
      </c>
      <c r="B213" s="38" t="s">
        <v>258</v>
      </c>
      <c r="C213" s="40" t="s">
        <v>247</v>
      </c>
      <c r="D213" s="3">
        <v>2</v>
      </c>
      <c r="E213" s="27">
        <f t="shared" si="761"/>
        <v>1</v>
      </c>
      <c r="F213" s="47" t="s">
        <v>38</v>
      </c>
      <c r="G213" s="27">
        <f t="shared" si="761"/>
        <v>1</v>
      </c>
      <c r="H213" s="47" t="s">
        <v>38</v>
      </c>
      <c r="I213" s="27">
        <f t="shared" si="761"/>
        <v>1</v>
      </c>
      <c r="J213" s="47" t="s">
        <v>38</v>
      </c>
      <c r="K213" s="27">
        <f t="shared" si="761"/>
        <v>1</v>
      </c>
      <c r="L213" s="47" t="s">
        <v>38</v>
      </c>
      <c r="M213" s="27">
        <f t="shared" si="762"/>
        <v>1</v>
      </c>
      <c r="N213" s="47" t="s">
        <v>38</v>
      </c>
      <c r="O213" s="27">
        <f t="shared" si="763"/>
        <v>1</v>
      </c>
      <c r="P213" s="47" t="s">
        <v>38</v>
      </c>
      <c r="Q213" s="27">
        <f t="shared" si="764"/>
        <v>1</v>
      </c>
      <c r="R213" s="47" t="s">
        <v>38</v>
      </c>
      <c r="S213" s="27">
        <f t="shared" si="765"/>
        <v>1</v>
      </c>
      <c r="T213" s="47" t="s">
        <v>38</v>
      </c>
      <c r="U213" s="27">
        <f t="shared" si="766"/>
        <v>1</v>
      </c>
      <c r="V213" s="47" t="s">
        <v>38</v>
      </c>
      <c r="W213" s="27">
        <f t="shared" si="767"/>
        <v>1</v>
      </c>
      <c r="X213" s="47" t="s">
        <v>38</v>
      </c>
      <c r="Y213" s="27">
        <f t="shared" si="768"/>
        <v>1</v>
      </c>
      <c r="Z213" s="47" t="s">
        <v>38</v>
      </c>
      <c r="AA213" s="27">
        <f t="shared" si="769"/>
        <v>1</v>
      </c>
      <c r="AB213" s="47" t="s">
        <v>38</v>
      </c>
      <c r="AC213" s="27">
        <f t="shared" si="770"/>
        <v>1</v>
      </c>
      <c r="AD213" s="47" t="s">
        <v>38</v>
      </c>
      <c r="AE213" s="27">
        <f>E213+G213+I213+K213+M213+O213+Q213+S213+U213+W213+Y213+AA213+AC213</f>
        <v>13</v>
      </c>
      <c r="AF213" s="29">
        <f>AE213/13</f>
        <v>1</v>
      </c>
      <c r="AG213" s="3">
        <f t="shared" ref="AG213" si="833">IF(MID(TRIM(AH213),1,2)="no",0,1)</f>
        <v>1</v>
      </c>
      <c r="AH213" s="55" t="s">
        <v>38</v>
      </c>
      <c r="AI213" s="3">
        <f t="shared" si="746"/>
        <v>1</v>
      </c>
      <c r="AJ213" s="47" t="s">
        <v>38</v>
      </c>
      <c r="AK213" s="3">
        <f t="shared" ref="AK213" si="834">+AG213+AI213</f>
        <v>2</v>
      </c>
      <c r="AL213" s="29">
        <f t="shared" ref="AL213" si="835">AK213/2</f>
        <v>1</v>
      </c>
      <c r="AM213" s="19">
        <f t="shared" si="566"/>
        <v>1</v>
      </c>
      <c r="AN213" s="47" t="s">
        <v>38</v>
      </c>
      <c r="AO213" s="19">
        <f t="shared" si="566"/>
        <v>1</v>
      </c>
      <c r="AP213" s="47" t="s">
        <v>38</v>
      </c>
      <c r="AQ213" s="19">
        <f t="shared" ref="AQ213" si="836">IF(MID(TRIM(AR213),1,2)="no",0,1)</f>
        <v>1</v>
      </c>
      <c r="AR213" s="47" t="s">
        <v>38</v>
      </c>
      <c r="AS213" s="19">
        <f t="shared" ref="AS213" si="837">IF(MID(TRIM(AT213),1,2)="no",0,1)</f>
        <v>1</v>
      </c>
      <c r="AT213" s="47" t="s">
        <v>38</v>
      </c>
      <c r="AU213" s="19">
        <f t="shared" ref="AU213" si="838">IF(MID(TRIM(AV213),1,2)="no",0,1)</f>
        <v>1</v>
      </c>
      <c r="AV213" s="47" t="s">
        <v>38</v>
      </c>
      <c r="AW213" s="7">
        <f t="shared" si="610"/>
        <v>5</v>
      </c>
      <c r="AX213" s="29">
        <f t="shared" si="618"/>
        <v>1</v>
      </c>
      <c r="AY213" s="29">
        <f>SUM(AF213+AL213+AX213)/3</f>
        <v>1</v>
      </c>
    </row>
    <row r="214" spans="1:51" ht="30" x14ac:dyDescent="0.2">
      <c r="A214" s="25">
        <v>210</v>
      </c>
      <c r="B214" s="38" t="s">
        <v>258</v>
      </c>
      <c r="C214" s="40" t="s">
        <v>248</v>
      </c>
      <c r="D214" s="3">
        <v>4</v>
      </c>
      <c r="E214" s="27">
        <f t="shared" si="761"/>
        <v>1</v>
      </c>
      <c r="F214" s="47" t="s">
        <v>38</v>
      </c>
      <c r="G214" s="27">
        <f t="shared" si="761"/>
        <v>1</v>
      </c>
      <c r="H214" s="47" t="s">
        <v>38</v>
      </c>
      <c r="I214" s="27">
        <f t="shared" si="761"/>
        <v>1</v>
      </c>
      <c r="J214" s="47" t="s">
        <v>38</v>
      </c>
      <c r="K214" s="27">
        <f t="shared" si="761"/>
        <v>1</v>
      </c>
      <c r="L214" s="47" t="s">
        <v>38</v>
      </c>
      <c r="M214" s="27">
        <f t="shared" si="762"/>
        <v>1</v>
      </c>
      <c r="N214" s="47" t="s">
        <v>38</v>
      </c>
      <c r="O214" s="27">
        <f t="shared" si="763"/>
        <v>1</v>
      </c>
      <c r="P214" s="47" t="s">
        <v>38</v>
      </c>
      <c r="Q214" s="27">
        <f t="shared" si="764"/>
        <v>1</v>
      </c>
      <c r="R214" s="47" t="s">
        <v>38</v>
      </c>
      <c r="S214" s="27">
        <f t="shared" si="765"/>
        <v>1</v>
      </c>
      <c r="T214" s="47" t="s">
        <v>38</v>
      </c>
      <c r="U214" s="27">
        <f t="shared" si="766"/>
        <v>1</v>
      </c>
      <c r="V214" s="47" t="s">
        <v>38</v>
      </c>
      <c r="W214" s="27">
        <f t="shared" si="767"/>
        <v>1</v>
      </c>
      <c r="X214" s="47" t="s">
        <v>38</v>
      </c>
      <c r="Y214" s="27">
        <f t="shared" si="768"/>
        <v>1</v>
      </c>
      <c r="Z214" s="47" t="s">
        <v>38</v>
      </c>
      <c r="AA214" s="37"/>
      <c r="AB214" s="48"/>
      <c r="AC214" s="37"/>
      <c r="AD214" s="48"/>
      <c r="AE214" s="27">
        <f t="shared" ref="AE214:AE223" si="839">E214+G214+I214+K214+M214+O214+Q214+S214+U214+W214+Y214</f>
        <v>11</v>
      </c>
      <c r="AF214" s="29">
        <f t="shared" ref="AF214:AF223" si="840">AE214/11</f>
        <v>1</v>
      </c>
      <c r="AG214" s="5"/>
      <c r="AH214" s="48"/>
      <c r="AI214" s="27">
        <f t="shared" si="746"/>
        <v>1</v>
      </c>
      <c r="AJ214" s="28" t="s">
        <v>38</v>
      </c>
      <c r="AK214" s="27">
        <f t="shared" ref="AK214:AK223" si="841">+AI214</f>
        <v>1</v>
      </c>
      <c r="AL214" s="29">
        <f t="shared" ref="AL214:AL223" si="842">AK214/1</f>
        <v>1</v>
      </c>
      <c r="AM214" s="19">
        <f t="shared" si="566"/>
        <v>1</v>
      </c>
      <c r="AN214" s="47" t="s">
        <v>38</v>
      </c>
      <c r="AO214" s="19">
        <f t="shared" si="566"/>
        <v>1</v>
      </c>
      <c r="AP214" s="47" t="s">
        <v>38</v>
      </c>
      <c r="AQ214" s="19">
        <f t="shared" ref="AQ214" si="843">IF(MID(TRIM(AR214),1,2)="no",0,1)</f>
        <v>1</v>
      </c>
      <c r="AR214" s="47" t="s">
        <v>38</v>
      </c>
      <c r="AS214" s="19">
        <f t="shared" ref="AS214" si="844">IF(MID(TRIM(AT214),1,2)="no",0,1)</f>
        <v>1</v>
      </c>
      <c r="AT214" s="47" t="s">
        <v>38</v>
      </c>
      <c r="AU214" s="19">
        <f t="shared" ref="AU214" si="845">IF(MID(TRIM(AV214),1,2)="no",0,1)</f>
        <v>1</v>
      </c>
      <c r="AV214" s="47" t="s">
        <v>38</v>
      </c>
      <c r="AW214" s="7">
        <f t="shared" si="610"/>
        <v>5</v>
      </c>
      <c r="AX214" s="29">
        <f t="shared" si="618"/>
        <v>1</v>
      </c>
      <c r="AY214" s="29">
        <f t="shared" si="787"/>
        <v>1</v>
      </c>
    </row>
    <row r="215" spans="1:51" ht="30" x14ac:dyDescent="0.2">
      <c r="A215" s="25">
        <v>211</v>
      </c>
      <c r="B215" s="38" t="s">
        <v>258</v>
      </c>
      <c r="C215" s="40" t="s">
        <v>249</v>
      </c>
      <c r="D215" s="3">
        <v>4</v>
      </c>
      <c r="E215" s="27">
        <f t="shared" si="761"/>
        <v>1</v>
      </c>
      <c r="F215" s="47" t="s">
        <v>38</v>
      </c>
      <c r="G215" s="27">
        <f t="shared" si="761"/>
        <v>1</v>
      </c>
      <c r="H215" s="47" t="s">
        <v>38</v>
      </c>
      <c r="I215" s="27">
        <f t="shared" si="761"/>
        <v>1</v>
      </c>
      <c r="J215" s="47" t="s">
        <v>38</v>
      </c>
      <c r="K215" s="27">
        <f t="shared" si="761"/>
        <v>1</v>
      </c>
      <c r="L215" s="47" t="s">
        <v>38</v>
      </c>
      <c r="M215" s="27">
        <f t="shared" si="762"/>
        <v>1</v>
      </c>
      <c r="N215" s="47" t="s">
        <v>38</v>
      </c>
      <c r="O215" s="27">
        <f t="shared" si="763"/>
        <v>1</v>
      </c>
      <c r="P215" s="47" t="s">
        <v>38</v>
      </c>
      <c r="Q215" s="27">
        <f t="shared" si="764"/>
        <v>1</v>
      </c>
      <c r="R215" s="47" t="s">
        <v>38</v>
      </c>
      <c r="S215" s="27">
        <f t="shared" si="765"/>
        <v>1</v>
      </c>
      <c r="T215" s="47" t="s">
        <v>38</v>
      </c>
      <c r="U215" s="27">
        <f t="shared" si="766"/>
        <v>1</v>
      </c>
      <c r="V215" s="47" t="s">
        <v>38</v>
      </c>
      <c r="W215" s="27">
        <f t="shared" si="767"/>
        <v>1</v>
      </c>
      <c r="X215" s="47" t="s">
        <v>38</v>
      </c>
      <c r="Y215" s="27">
        <f t="shared" si="768"/>
        <v>1</v>
      </c>
      <c r="Z215" s="47" t="s">
        <v>38</v>
      </c>
      <c r="AA215" s="37"/>
      <c r="AB215" s="48"/>
      <c r="AC215" s="37"/>
      <c r="AD215" s="48"/>
      <c r="AE215" s="27">
        <f t="shared" si="839"/>
        <v>11</v>
      </c>
      <c r="AF215" s="29">
        <f t="shared" si="840"/>
        <v>1</v>
      </c>
      <c r="AG215" s="5"/>
      <c r="AH215" s="48"/>
      <c r="AI215" s="27">
        <f t="shared" si="746"/>
        <v>1</v>
      </c>
      <c r="AJ215" s="28" t="s">
        <v>38</v>
      </c>
      <c r="AK215" s="27">
        <f t="shared" si="841"/>
        <v>1</v>
      </c>
      <c r="AL215" s="29">
        <f t="shared" si="842"/>
        <v>1</v>
      </c>
      <c r="AM215" s="19">
        <f t="shared" si="566"/>
        <v>1</v>
      </c>
      <c r="AN215" s="47" t="s">
        <v>38</v>
      </c>
      <c r="AO215" s="19">
        <f t="shared" si="566"/>
        <v>1</v>
      </c>
      <c r="AP215" s="47" t="s">
        <v>38</v>
      </c>
      <c r="AQ215" s="19">
        <f t="shared" ref="AQ215" si="846">IF(MID(TRIM(AR215),1,2)="no",0,1)</f>
        <v>1</v>
      </c>
      <c r="AR215" s="47" t="s">
        <v>38</v>
      </c>
      <c r="AS215" s="19">
        <f t="shared" ref="AS215" si="847">IF(MID(TRIM(AT215),1,2)="no",0,1)</f>
        <v>1</v>
      </c>
      <c r="AT215" s="47" t="s">
        <v>38</v>
      </c>
      <c r="AU215" s="19">
        <f t="shared" ref="AU215" si="848">IF(MID(TRIM(AV215),1,2)="no",0,1)</f>
        <v>1</v>
      </c>
      <c r="AV215" s="47" t="s">
        <v>38</v>
      </c>
      <c r="AW215" s="7">
        <f t="shared" si="610"/>
        <v>5</v>
      </c>
      <c r="AX215" s="29">
        <f t="shared" si="618"/>
        <v>1</v>
      </c>
      <c r="AY215" s="29">
        <f t="shared" si="787"/>
        <v>1</v>
      </c>
    </row>
    <row r="216" spans="1:51" ht="30" x14ac:dyDescent="0.2">
      <c r="A216" s="25">
        <v>212</v>
      </c>
      <c r="B216" s="38" t="s">
        <v>258</v>
      </c>
      <c r="C216" s="40" t="s">
        <v>250</v>
      </c>
      <c r="D216" s="3">
        <v>4</v>
      </c>
      <c r="E216" s="27">
        <f t="shared" si="761"/>
        <v>1</v>
      </c>
      <c r="F216" s="47" t="s">
        <v>38</v>
      </c>
      <c r="G216" s="27">
        <f t="shared" si="761"/>
        <v>1</v>
      </c>
      <c r="H216" s="47" t="s">
        <v>38</v>
      </c>
      <c r="I216" s="27">
        <f t="shared" si="761"/>
        <v>1</v>
      </c>
      <c r="J216" s="47" t="s">
        <v>38</v>
      </c>
      <c r="K216" s="27">
        <f t="shared" si="761"/>
        <v>1</v>
      </c>
      <c r="L216" s="47" t="s">
        <v>38</v>
      </c>
      <c r="M216" s="27">
        <f t="shared" si="762"/>
        <v>1</v>
      </c>
      <c r="N216" s="47" t="s">
        <v>38</v>
      </c>
      <c r="O216" s="27">
        <f t="shared" si="763"/>
        <v>1</v>
      </c>
      <c r="P216" s="47" t="s">
        <v>38</v>
      </c>
      <c r="Q216" s="27">
        <f t="shared" si="764"/>
        <v>1</v>
      </c>
      <c r="R216" s="47" t="s">
        <v>38</v>
      </c>
      <c r="S216" s="27">
        <f t="shared" si="765"/>
        <v>1</v>
      </c>
      <c r="T216" s="47" t="s">
        <v>38</v>
      </c>
      <c r="U216" s="27">
        <f t="shared" si="766"/>
        <v>1</v>
      </c>
      <c r="V216" s="47" t="s">
        <v>38</v>
      </c>
      <c r="W216" s="27">
        <f t="shared" si="767"/>
        <v>1</v>
      </c>
      <c r="X216" s="47" t="s">
        <v>38</v>
      </c>
      <c r="Y216" s="27">
        <f t="shared" si="768"/>
        <v>1</v>
      </c>
      <c r="Z216" s="47" t="s">
        <v>38</v>
      </c>
      <c r="AA216" s="37"/>
      <c r="AB216" s="48"/>
      <c r="AC216" s="37"/>
      <c r="AD216" s="48"/>
      <c r="AE216" s="27">
        <f t="shared" si="839"/>
        <v>11</v>
      </c>
      <c r="AF216" s="29">
        <f t="shared" si="840"/>
        <v>1</v>
      </c>
      <c r="AG216" s="5"/>
      <c r="AH216" s="48"/>
      <c r="AI216" s="27">
        <f t="shared" si="746"/>
        <v>1</v>
      </c>
      <c r="AJ216" s="28" t="s">
        <v>38</v>
      </c>
      <c r="AK216" s="27">
        <f t="shared" si="841"/>
        <v>1</v>
      </c>
      <c r="AL216" s="29">
        <f t="shared" si="842"/>
        <v>1</v>
      </c>
      <c r="AM216" s="19">
        <f t="shared" si="566"/>
        <v>1</v>
      </c>
      <c r="AN216" s="47" t="s">
        <v>38</v>
      </c>
      <c r="AO216" s="19">
        <f t="shared" si="566"/>
        <v>1</v>
      </c>
      <c r="AP216" s="47" t="s">
        <v>38</v>
      </c>
      <c r="AQ216" s="19">
        <f t="shared" ref="AQ216" si="849">IF(MID(TRIM(AR216),1,2)="no",0,1)</f>
        <v>1</v>
      </c>
      <c r="AR216" s="47" t="s">
        <v>38</v>
      </c>
      <c r="AS216" s="19">
        <f t="shared" ref="AS216" si="850">IF(MID(TRIM(AT216),1,2)="no",0,1)</f>
        <v>1</v>
      </c>
      <c r="AT216" s="47" t="s">
        <v>38</v>
      </c>
      <c r="AU216" s="19">
        <f t="shared" ref="AU216" si="851">IF(MID(TRIM(AV216),1,2)="no",0,1)</f>
        <v>1</v>
      </c>
      <c r="AV216" s="47" t="s">
        <v>38</v>
      </c>
      <c r="AW216" s="7">
        <f t="shared" si="610"/>
        <v>5</v>
      </c>
      <c r="AX216" s="29">
        <f t="shared" si="618"/>
        <v>1</v>
      </c>
      <c r="AY216" s="29">
        <f t="shared" si="787"/>
        <v>1</v>
      </c>
    </row>
    <row r="217" spans="1:51" ht="15" x14ac:dyDescent="0.2">
      <c r="A217" s="25">
        <v>213</v>
      </c>
      <c r="B217" s="38" t="s">
        <v>258</v>
      </c>
      <c r="C217" s="40" t="s">
        <v>251</v>
      </c>
      <c r="D217" s="3">
        <v>4</v>
      </c>
      <c r="E217" s="27">
        <f t="shared" si="761"/>
        <v>1</v>
      </c>
      <c r="F217" s="47" t="s">
        <v>38</v>
      </c>
      <c r="G217" s="27">
        <f t="shared" si="761"/>
        <v>1</v>
      </c>
      <c r="H217" s="47" t="s">
        <v>38</v>
      </c>
      <c r="I217" s="27">
        <f t="shared" si="761"/>
        <v>1</v>
      </c>
      <c r="J217" s="47" t="s">
        <v>38</v>
      </c>
      <c r="K217" s="27">
        <f t="shared" si="761"/>
        <v>1</v>
      </c>
      <c r="L217" s="47" t="s">
        <v>38</v>
      </c>
      <c r="M217" s="27">
        <f t="shared" si="762"/>
        <v>1</v>
      </c>
      <c r="N217" s="47" t="s">
        <v>38</v>
      </c>
      <c r="O217" s="27">
        <f t="shared" si="763"/>
        <v>1</v>
      </c>
      <c r="P217" s="47" t="s">
        <v>38</v>
      </c>
      <c r="Q217" s="27">
        <f t="shared" si="764"/>
        <v>1</v>
      </c>
      <c r="R217" s="47" t="s">
        <v>38</v>
      </c>
      <c r="S217" s="27">
        <f t="shared" si="765"/>
        <v>1</v>
      </c>
      <c r="T217" s="47" t="s">
        <v>38</v>
      </c>
      <c r="U217" s="27">
        <f t="shared" si="766"/>
        <v>1</v>
      </c>
      <c r="V217" s="47" t="s">
        <v>38</v>
      </c>
      <c r="W217" s="27">
        <f t="shared" si="767"/>
        <v>1</v>
      </c>
      <c r="X217" s="47" t="s">
        <v>38</v>
      </c>
      <c r="Y217" s="27">
        <f t="shared" si="768"/>
        <v>1</v>
      </c>
      <c r="Z217" s="47" t="s">
        <v>38</v>
      </c>
      <c r="AA217" s="37"/>
      <c r="AB217" s="48"/>
      <c r="AC217" s="37"/>
      <c r="AD217" s="48"/>
      <c r="AE217" s="27">
        <f t="shared" si="839"/>
        <v>11</v>
      </c>
      <c r="AF217" s="29">
        <f t="shared" si="840"/>
        <v>1</v>
      </c>
      <c r="AG217" s="5"/>
      <c r="AH217" s="48"/>
      <c r="AI217" s="27">
        <f t="shared" si="746"/>
        <v>1</v>
      </c>
      <c r="AJ217" s="28" t="s">
        <v>38</v>
      </c>
      <c r="AK217" s="27">
        <f t="shared" si="841"/>
        <v>1</v>
      </c>
      <c r="AL217" s="29">
        <f t="shared" si="842"/>
        <v>1</v>
      </c>
      <c r="AM217" s="19">
        <f t="shared" si="566"/>
        <v>1</v>
      </c>
      <c r="AN217" s="47" t="s">
        <v>38</v>
      </c>
      <c r="AO217" s="19">
        <f t="shared" si="566"/>
        <v>1</v>
      </c>
      <c r="AP217" s="47" t="s">
        <v>38</v>
      </c>
      <c r="AQ217" s="19">
        <f t="shared" ref="AQ217" si="852">IF(MID(TRIM(AR217),1,2)="no",0,1)</f>
        <v>1</v>
      </c>
      <c r="AR217" s="47" t="s">
        <v>38</v>
      </c>
      <c r="AS217" s="19">
        <f t="shared" ref="AS217" si="853">IF(MID(TRIM(AT217),1,2)="no",0,1)</f>
        <v>1</v>
      </c>
      <c r="AT217" s="47" t="s">
        <v>38</v>
      </c>
      <c r="AU217" s="19">
        <f t="shared" ref="AU217" si="854">IF(MID(TRIM(AV217),1,2)="no",0,1)</f>
        <v>1</v>
      </c>
      <c r="AV217" s="47" t="s">
        <v>38</v>
      </c>
      <c r="AW217" s="7">
        <f t="shared" si="610"/>
        <v>5</v>
      </c>
      <c r="AX217" s="29">
        <f t="shared" si="618"/>
        <v>1</v>
      </c>
      <c r="AY217" s="29">
        <f t="shared" si="787"/>
        <v>1</v>
      </c>
    </row>
    <row r="218" spans="1:51" ht="15" x14ac:dyDescent="0.2">
      <c r="A218" s="25">
        <v>214</v>
      </c>
      <c r="B218" s="38" t="s">
        <v>258</v>
      </c>
      <c r="C218" s="40" t="s">
        <v>252</v>
      </c>
      <c r="D218" s="3">
        <v>4</v>
      </c>
      <c r="E218" s="27">
        <f t="shared" si="761"/>
        <v>1</v>
      </c>
      <c r="F218" s="47" t="s">
        <v>38</v>
      </c>
      <c r="G218" s="27">
        <f t="shared" si="761"/>
        <v>1</v>
      </c>
      <c r="H218" s="47" t="s">
        <v>38</v>
      </c>
      <c r="I218" s="27">
        <f t="shared" si="761"/>
        <v>1</v>
      </c>
      <c r="J218" s="47" t="s">
        <v>38</v>
      </c>
      <c r="K218" s="27">
        <f t="shared" si="761"/>
        <v>1</v>
      </c>
      <c r="L218" s="47" t="s">
        <v>38</v>
      </c>
      <c r="M218" s="27">
        <f t="shared" si="762"/>
        <v>1</v>
      </c>
      <c r="N218" s="47" t="s">
        <v>38</v>
      </c>
      <c r="O218" s="27">
        <f t="shared" si="763"/>
        <v>1</v>
      </c>
      <c r="P218" s="47" t="s">
        <v>38</v>
      </c>
      <c r="Q218" s="27">
        <f t="shared" si="764"/>
        <v>1</v>
      </c>
      <c r="R218" s="47" t="s">
        <v>38</v>
      </c>
      <c r="S218" s="27">
        <f t="shared" si="765"/>
        <v>1</v>
      </c>
      <c r="T218" s="47" t="s">
        <v>38</v>
      </c>
      <c r="U218" s="27">
        <f t="shared" si="766"/>
        <v>1</v>
      </c>
      <c r="V218" s="47" t="s">
        <v>38</v>
      </c>
      <c r="W218" s="27">
        <f t="shared" si="767"/>
        <v>1</v>
      </c>
      <c r="X218" s="47" t="s">
        <v>38</v>
      </c>
      <c r="Y218" s="27">
        <f t="shared" si="768"/>
        <v>1</v>
      </c>
      <c r="Z218" s="47" t="s">
        <v>38</v>
      </c>
      <c r="AA218" s="37"/>
      <c r="AB218" s="48"/>
      <c r="AC218" s="37"/>
      <c r="AD218" s="48"/>
      <c r="AE218" s="27">
        <f t="shared" si="839"/>
        <v>11</v>
      </c>
      <c r="AF218" s="29">
        <f t="shared" si="840"/>
        <v>1</v>
      </c>
      <c r="AG218" s="5"/>
      <c r="AH218" s="48"/>
      <c r="AI218" s="27">
        <f t="shared" si="746"/>
        <v>1</v>
      </c>
      <c r="AJ218" s="28" t="s">
        <v>38</v>
      </c>
      <c r="AK218" s="27">
        <f t="shared" si="841"/>
        <v>1</v>
      </c>
      <c r="AL218" s="29">
        <f t="shared" si="842"/>
        <v>1</v>
      </c>
      <c r="AM218" s="19">
        <f t="shared" ref="AM218:AO269" si="855">IF(MID(TRIM(AN218),1,2)="no",0,1)</f>
        <v>1</v>
      </c>
      <c r="AN218" s="47" t="s">
        <v>38</v>
      </c>
      <c r="AO218" s="19">
        <f t="shared" si="855"/>
        <v>1</v>
      </c>
      <c r="AP218" s="47" t="s">
        <v>38</v>
      </c>
      <c r="AQ218" s="19">
        <f t="shared" ref="AQ218" si="856">IF(MID(TRIM(AR218),1,2)="no",0,1)</f>
        <v>1</v>
      </c>
      <c r="AR218" s="47" t="s">
        <v>38</v>
      </c>
      <c r="AS218" s="19">
        <f t="shared" ref="AS218" si="857">IF(MID(TRIM(AT218),1,2)="no",0,1)</f>
        <v>1</v>
      </c>
      <c r="AT218" s="47" t="s">
        <v>38</v>
      </c>
      <c r="AU218" s="19">
        <f t="shared" ref="AU218" si="858">IF(MID(TRIM(AV218),1,2)="no",0,1)</f>
        <v>1</v>
      </c>
      <c r="AV218" s="47" t="s">
        <v>38</v>
      </c>
      <c r="AW218" s="7">
        <f t="shared" si="610"/>
        <v>5</v>
      </c>
      <c r="AX218" s="29">
        <f t="shared" si="618"/>
        <v>1</v>
      </c>
      <c r="AY218" s="29">
        <f t="shared" si="787"/>
        <v>1</v>
      </c>
    </row>
    <row r="219" spans="1:51" ht="30" x14ac:dyDescent="0.2">
      <c r="A219" s="25">
        <v>215</v>
      </c>
      <c r="B219" s="38" t="s">
        <v>258</v>
      </c>
      <c r="C219" s="40" t="s">
        <v>253</v>
      </c>
      <c r="D219" s="3">
        <v>4</v>
      </c>
      <c r="E219" s="27">
        <f t="shared" si="761"/>
        <v>1</v>
      </c>
      <c r="F219" s="47" t="s">
        <v>38</v>
      </c>
      <c r="G219" s="27">
        <f t="shared" si="761"/>
        <v>1</v>
      </c>
      <c r="H219" s="47" t="s">
        <v>38</v>
      </c>
      <c r="I219" s="27">
        <f t="shared" si="761"/>
        <v>1</v>
      </c>
      <c r="J219" s="47" t="s">
        <v>38</v>
      </c>
      <c r="K219" s="27">
        <f t="shared" si="761"/>
        <v>1</v>
      </c>
      <c r="L219" s="47" t="s">
        <v>38</v>
      </c>
      <c r="M219" s="27">
        <f t="shared" si="762"/>
        <v>1</v>
      </c>
      <c r="N219" s="47" t="s">
        <v>38</v>
      </c>
      <c r="O219" s="27">
        <f t="shared" si="763"/>
        <v>1</v>
      </c>
      <c r="P219" s="47" t="s">
        <v>38</v>
      </c>
      <c r="Q219" s="27">
        <f t="shared" si="764"/>
        <v>1</v>
      </c>
      <c r="R219" s="47" t="s">
        <v>38</v>
      </c>
      <c r="S219" s="27">
        <f t="shared" si="765"/>
        <v>1</v>
      </c>
      <c r="T219" s="47" t="s">
        <v>38</v>
      </c>
      <c r="U219" s="27">
        <f t="shared" si="766"/>
        <v>1</v>
      </c>
      <c r="V219" s="47" t="s">
        <v>38</v>
      </c>
      <c r="W219" s="27">
        <f t="shared" si="767"/>
        <v>1</v>
      </c>
      <c r="X219" s="47" t="s">
        <v>38</v>
      </c>
      <c r="Y219" s="27">
        <f t="shared" si="768"/>
        <v>1</v>
      </c>
      <c r="Z219" s="47" t="s">
        <v>38</v>
      </c>
      <c r="AA219" s="37"/>
      <c r="AB219" s="48"/>
      <c r="AC219" s="37"/>
      <c r="AD219" s="48"/>
      <c r="AE219" s="27">
        <f t="shared" si="839"/>
        <v>11</v>
      </c>
      <c r="AF219" s="29">
        <f t="shared" si="840"/>
        <v>1</v>
      </c>
      <c r="AG219" s="5"/>
      <c r="AH219" s="48"/>
      <c r="AI219" s="27">
        <f t="shared" si="746"/>
        <v>1</v>
      </c>
      <c r="AJ219" s="28" t="s">
        <v>38</v>
      </c>
      <c r="AK219" s="27">
        <f t="shared" si="841"/>
        <v>1</v>
      </c>
      <c r="AL219" s="29">
        <f t="shared" si="842"/>
        <v>1</v>
      </c>
      <c r="AM219" s="19">
        <f t="shared" si="855"/>
        <v>1</v>
      </c>
      <c r="AN219" s="47" t="s">
        <v>38</v>
      </c>
      <c r="AO219" s="19">
        <f t="shared" si="855"/>
        <v>1</v>
      </c>
      <c r="AP219" s="47" t="s">
        <v>38</v>
      </c>
      <c r="AQ219" s="19">
        <f t="shared" ref="AQ219" si="859">IF(MID(TRIM(AR219),1,2)="no",0,1)</f>
        <v>1</v>
      </c>
      <c r="AR219" s="47" t="s">
        <v>38</v>
      </c>
      <c r="AS219" s="19">
        <f t="shared" ref="AS219" si="860">IF(MID(TRIM(AT219),1,2)="no",0,1)</f>
        <v>1</v>
      </c>
      <c r="AT219" s="47" t="s">
        <v>38</v>
      </c>
      <c r="AU219" s="19">
        <f t="shared" ref="AU219" si="861">IF(MID(TRIM(AV219),1,2)="no",0,1)</f>
        <v>1</v>
      </c>
      <c r="AV219" s="47" t="s">
        <v>38</v>
      </c>
      <c r="AW219" s="7">
        <f t="shared" si="610"/>
        <v>5</v>
      </c>
      <c r="AX219" s="29">
        <f t="shared" si="618"/>
        <v>1</v>
      </c>
      <c r="AY219" s="29">
        <f t="shared" si="787"/>
        <v>1</v>
      </c>
    </row>
    <row r="220" spans="1:51" ht="30" x14ac:dyDescent="0.2">
      <c r="A220" s="25">
        <v>216</v>
      </c>
      <c r="B220" s="38" t="s">
        <v>258</v>
      </c>
      <c r="C220" s="40" t="s">
        <v>254</v>
      </c>
      <c r="D220" s="3">
        <v>4</v>
      </c>
      <c r="E220" s="27">
        <f t="shared" si="761"/>
        <v>1</v>
      </c>
      <c r="F220" s="47" t="s">
        <v>38</v>
      </c>
      <c r="G220" s="27">
        <f t="shared" si="761"/>
        <v>1</v>
      </c>
      <c r="H220" s="47" t="s">
        <v>38</v>
      </c>
      <c r="I220" s="27">
        <f t="shared" si="761"/>
        <v>1</v>
      </c>
      <c r="J220" s="47" t="s">
        <v>38</v>
      </c>
      <c r="K220" s="27">
        <f t="shared" si="761"/>
        <v>1</v>
      </c>
      <c r="L220" s="47" t="s">
        <v>38</v>
      </c>
      <c r="M220" s="27">
        <f t="shared" si="762"/>
        <v>1</v>
      </c>
      <c r="N220" s="47" t="s">
        <v>38</v>
      </c>
      <c r="O220" s="27">
        <f t="shared" si="763"/>
        <v>1</v>
      </c>
      <c r="P220" s="47" t="s">
        <v>38</v>
      </c>
      <c r="Q220" s="27">
        <f t="shared" si="764"/>
        <v>1</v>
      </c>
      <c r="R220" s="47" t="s">
        <v>38</v>
      </c>
      <c r="S220" s="27">
        <f t="shared" si="765"/>
        <v>1</v>
      </c>
      <c r="T220" s="47" t="s">
        <v>38</v>
      </c>
      <c r="U220" s="27">
        <f t="shared" si="766"/>
        <v>1</v>
      </c>
      <c r="V220" s="47" t="s">
        <v>38</v>
      </c>
      <c r="W220" s="27">
        <f t="shared" si="767"/>
        <v>1</v>
      </c>
      <c r="X220" s="47" t="s">
        <v>38</v>
      </c>
      <c r="Y220" s="27">
        <f t="shared" si="768"/>
        <v>1</v>
      </c>
      <c r="Z220" s="47" t="s">
        <v>38</v>
      </c>
      <c r="AA220" s="37"/>
      <c r="AB220" s="48"/>
      <c r="AC220" s="37"/>
      <c r="AD220" s="48"/>
      <c r="AE220" s="27">
        <f t="shared" si="839"/>
        <v>11</v>
      </c>
      <c r="AF220" s="29">
        <f t="shared" si="840"/>
        <v>1</v>
      </c>
      <c r="AG220" s="5"/>
      <c r="AH220" s="48"/>
      <c r="AI220" s="27">
        <f t="shared" si="746"/>
        <v>1</v>
      </c>
      <c r="AJ220" s="28" t="s">
        <v>38</v>
      </c>
      <c r="AK220" s="27">
        <f t="shared" si="841"/>
        <v>1</v>
      </c>
      <c r="AL220" s="29">
        <f t="shared" si="842"/>
        <v>1</v>
      </c>
      <c r="AM220" s="19">
        <f t="shared" si="855"/>
        <v>1</v>
      </c>
      <c r="AN220" s="47" t="s">
        <v>38</v>
      </c>
      <c r="AO220" s="19">
        <f t="shared" si="855"/>
        <v>1</v>
      </c>
      <c r="AP220" s="47" t="s">
        <v>38</v>
      </c>
      <c r="AQ220" s="19">
        <f t="shared" ref="AQ220" si="862">IF(MID(TRIM(AR220),1,2)="no",0,1)</f>
        <v>1</v>
      </c>
      <c r="AR220" s="47" t="s">
        <v>38</v>
      </c>
      <c r="AS220" s="19">
        <f t="shared" ref="AS220" si="863">IF(MID(TRIM(AT220),1,2)="no",0,1)</f>
        <v>1</v>
      </c>
      <c r="AT220" s="47" t="s">
        <v>38</v>
      </c>
      <c r="AU220" s="19">
        <f t="shared" ref="AU220" si="864">IF(MID(TRIM(AV220),1,2)="no",0,1)</f>
        <v>1</v>
      </c>
      <c r="AV220" s="47" t="s">
        <v>38</v>
      </c>
      <c r="AW220" s="7">
        <f t="shared" si="610"/>
        <v>5</v>
      </c>
      <c r="AX220" s="29">
        <f t="shared" si="618"/>
        <v>1</v>
      </c>
      <c r="AY220" s="29">
        <f t="shared" si="787"/>
        <v>1</v>
      </c>
    </row>
    <row r="221" spans="1:51" ht="45" x14ac:dyDescent="0.2">
      <c r="A221" s="25">
        <v>217</v>
      </c>
      <c r="B221" s="38" t="s">
        <v>258</v>
      </c>
      <c r="C221" s="40" t="s">
        <v>324</v>
      </c>
      <c r="D221" s="3">
        <v>4</v>
      </c>
      <c r="E221" s="27">
        <f t="shared" si="761"/>
        <v>1</v>
      </c>
      <c r="F221" s="47" t="s">
        <v>38</v>
      </c>
      <c r="G221" s="27">
        <f t="shared" si="761"/>
        <v>1</v>
      </c>
      <c r="H221" s="47" t="s">
        <v>38</v>
      </c>
      <c r="I221" s="27">
        <f t="shared" si="761"/>
        <v>1</v>
      </c>
      <c r="J221" s="47" t="s">
        <v>38</v>
      </c>
      <c r="K221" s="27">
        <f t="shared" si="761"/>
        <v>1</v>
      </c>
      <c r="L221" s="47" t="s">
        <v>38</v>
      </c>
      <c r="M221" s="27">
        <f t="shared" si="762"/>
        <v>1</v>
      </c>
      <c r="N221" s="47" t="s">
        <v>38</v>
      </c>
      <c r="O221" s="27">
        <f t="shared" si="763"/>
        <v>1</v>
      </c>
      <c r="P221" s="47" t="s">
        <v>38</v>
      </c>
      <c r="Q221" s="27">
        <f t="shared" si="764"/>
        <v>1</v>
      </c>
      <c r="R221" s="47" t="s">
        <v>38</v>
      </c>
      <c r="S221" s="27">
        <f t="shared" si="765"/>
        <v>1</v>
      </c>
      <c r="T221" s="47" t="s">
        <v>38</v>
      </c>
      <c r="U221" s="27">
        <f t="shared" si="766"/>
        <v>1</v>
      </c>
      <c r="V221" s="47" t="s">
        <v>38</v>
      </c>
      <c r="W221" s="27">
        <f t="shared" si="767"/>
        <v>1</v>
      </c>
      <c r="X221" s="47" t="s">
        <v>38</v>
      </c>
      <c r="Y221" s="27">
        <f t="shared" si="768"/>
        <v>1</v>
      </c>
      <c r="Z221" s="47" t="s">
        <v>38</v>
      </c>
      <c r="AA221" s="37"/>
      <c r="AB221" s="48"/>
      <c r="AC221" s="37"/>
      <c r="AD221" s="48"/>
      <c r="AE221" s="27">
        <f t="shared" si="839"/>
        <v>11</v>
      </c>
      <c r="AF221" s="29">
        <f t="shared" si="840"/>
        <v>1</v>
      </c>
      <c r="AG221" s="5"/>
      <c r="AH221" s="48"/>
      <c r="AI221" s="27">
        <f t="shared" si="746"/>
        <v>1</v>
      </c>
      <c r="AJ221" s="28" t="s">
        <v>38</v>
      </c>
      <c r="AK221" s="27">
        <f t="shared" si="841"/>
        <v>1</v>
      </c>
      <c r="AL221" s="29">
        <f t="shared" si="842"/>
        <v>1</v>
      </c>
      <c r="AM221" s="19">
        <f t="shared" si="855"/>
        <v>1</v>
      </c>
      <c r="AN221" s="47" t="s">
        <v>38</v>
      </c>
      <c r="AO221" s="19">
        <f t="shared" si="855"/>
        <v>1</v>
      </c>
      <c r="AP221" s="47" t="s">
        <v>38</v>
      </c>
      <c r="AQ221" s="19">
        <f t="shared" ref="AQ221" si="865">IF(MID(TRIM(AR221),1,2)="no",0,1)</f>
        <v>1</v>
      </c>
      <c r="AR221" s="47" t="s">
        <v>38</v>
      </c>
      <c r="AS221" s="19">
        <f t="shared" ref="AS221" si="866">IF(MID(TRIM(AT221),1,2)="no",0,1)</f>
        <v>1</v>
      </c>
      <c r="AT221" s="47" t="s">
        <v>38</v>
      </c>
      <c r="AU221" s="19">
        <f t="shared" ref="AU221" si="867">IF(MID(TRIM(AV221),1,2)="no",0,1)</f>
        <v>1</v>
      </c>
      <c r="AV221" s="47" t="s">
        <v>38</v>
      </c>
      <c r="AW221" s="7">
        <f t="shared" si="610"/>
        <v>5</v>
      </c>
      <c r="AX221" s="29">
        <f t="shared" si="618"/>
        <v>1</v>
      </c>
      <c r="AY221" s="29">
        <f t="shared" si="787"/>
        <v>1</v>
      </c>
    </row>
    <row r="222" spans="1:51" ht="45" x14ac:dyDescent="0.2">
      <c r="A222" s="25">
        <v>218</v>
      </c>
      <c r="B222" s="38" t="s">
        <v>258</v>
      </c>
      <c r="C222" s="40" t="s">
        <v>255</v>
      </c>
      <c r="D222" s="3">
        <v>4</v>
      </c>
      <c r="E222" s="27">
        <f t="shared" si="761"/>
        <v>1</v>
      </c>
      <c r="F222" s="47" t="s">
        <v>38</v>
      </c>
      <c r="G222" s="27">
        <f t="shared" si="761"/>
        <v>1</v>
      </c>
      <c r="H222" s="47" t="s">
        <v>38</v>
      </c>
      <c r="I222" s="27">
        <f t="shared" si="761"/>
        <v>1</v>
      </c>
      <c r="J222" s="47" t="s">
        <v>38</v>
      </c>
      <c r="K222" s="27">
        <f t="shared" si="761"/>
        <v>1</v>
      </c>
      <c r="L222" s="47" t="s">
        <v>38</v>
      </c>
      <c r="M222" s="27">
        <f t="shared" si="762"/>
        <v>1</v>
      </c>
      <c r="N222" s="47" t="s">
        <v>38</v>
      </c>
      <c r="O222" s="27">
        <f t="shared" si="763"/>
        <v>1</v>
      </c>
      <c r="P222" s="47" t="s">
        <v>38</v>
      </c>
      <c r="Q222" s="27">
        <f t="shared" si="764"/>
        <v>1</v>
      </c>
      <c r="R222" s="47" t="s">
        <v>38</v>
      </c>
      <c r="S222" s="27">
        <f t="shared" si="765"/>
        <v>1</v>
      </c>
      <c r="T222" s="47" t="s">
        <v>38</v>
      </c>
      <c r="U222" s="27">
        <f t="shared" si="766"/>
        <v>1</v>
      </c>
      <c r="V222" s="47" t="s">
        <v>38</v>
      </c>
      <c r="W222" s="27">
        <f t="shared" si="767"/>
        <v>1</v>
      </c>
      <c r="X222" s="47" t="s">
        <v>38</v>
      </c>
      <c r="Y222" s="27">
        <f t="shared" si="768"/>
        <v>1</v>
      </c>
      <c r="Z222" s="47" t="s">
        <v>38</v>
      </c>
      <c r="AA222" s="37"/>
      <c r="AB222" s="48"/>
      <c r="AC222" s="37"/>
      <c r="AD222" s="48"/>
      <c r="AE222" s="27">
        <f t="shared" si="839"/>
        <v>11</v>
      </c>
      <c r="AF222" s="29">
        <f t="shared" si="840"/>
        <v>1</v>
      </c>
      <c r="AG222" s="5"/>
      <c r="AH222" s="48"/>
      <c r="AI222" s="27">
        <f t="shared" si="746"/>
        <v>1</v>
      </c>
      <c r="AJ222" s="28" t="s">
        <v>38</v>
      </c>
      <c r="AK222" s="27">
        <f t="shared" si="841"/>
        <v>1</v>
      </c>
      <c r="AL222" s="29">
        <f t="shared" si="842"/>
        <v>1</v>
      </c>
      <c r="AM222" s="19">
        <f t="shared" si="855"/>
        <v>1</v>
      </c>
      <c r="AN222" s="47" t="s">
        <v>38</v>
      </c>
      <c r="AO222" s="19">
        <f t="shared" si="855"/>
        <v>1</v>
      </c>
      <c r="AP222" s="47" t="s">
        <v>38</v>
      </c>
      <c r="AQ222" s="19">
        <f t="shared" ref="AQ222" si="868">IF(MID(TRIM(AR222),1,2)="no",0,1)</f>
        <v>1</v>
      </c>
      <c r="AR222" s="47" t="s">
        <v>38</v>
      </c>
      <c r="AS222" s="19">
        <f t="shared" ref="AS222" si="869">IF(MID(TRIM(AT222),1,2)="no",0,1)</f>
        <v>1</v>
      </c>
      <c r="AT222" s="47" t="s">
        <v>38</v>
      </c>
      <c r="AU222" s="19">
        <f t="shared" ref="AU222" si="870">IF(MID(TRIM(AV222),1,2)="no",0,1)</f>
        <v>1</v>
      </c>
      <c r="AV222" s="47" t="s">
        <v>38</v>
      </c>
      <c r="AW222" s="7">
        <f t="shared" si="610"/>
        <v>5</v>
      </c>
      <c r="AX222" s="29">
        <f t="shared" si="618"/>
        <v>1</v>
      </c>
      <c r="AY222" s="29">
        <f t="shared" si="787"/>
        <v>1</v>
      </c>
    </row>
    <row r="223" spans="1:51" ht="15" x14ac:dyDescent="0.2">
      <c r="A223" s="25">
        <v>219</v>
      </c>
      <c r="B223" s="38" t="s">
        <v>258</v>
      </c>
      <c r="C223" s="40" t="s">
        <v>256</v>
      </c>
      <c r="D223" s="3">
        <v>4</v>
      </c>
      <c r="E223" s="27">
        <f t="shared" si="761"/>
        <v>1</v>
      </c>
      <c r="F223" s="47" t="s">
        <v>38</v>
      </c>
      <c r="G223" s="27">
        <f t="shared" si="761"/>
        <v>1</v>
      </c>
      <c r="H223" s="47" t="s">
        <v>38</v>
      </c>
      <c r="I223" s="27">
        <f t="shared" si="761"/>
        <v>1</v>
      </c>
      <c r="J223" s="47" t="s">
        <v>38</v>
      </c>
      <c r="K223" s="27">
        <f t="shared" si="761"/>
        <v>1</v>
      </c>
      <c r="L223" s="47" t="s">
        <v>38</v>
      </c>
      <c r="M223" s="27">
        <f t="shared" si="762"/>
        <v>1</v>
      </c>
      <c r="N223" s="47" t="s">
        <v>38</v>
      </c>
      <c r="O223" s="27">
        <f t="shared" si="763"/>
        <v>1</v>
      </c>
      <c r="P223" s="47" t="s">
        <v>38</v>
      </c>
      <c r="Q223" s="27">
        <f t="shared" si="764"/>
        <v>1</v>
      </c>
      <c r="R223" s="47" t="s">
        <v>38</v>
      </c>
      <c r="S223" s="27">
        <f t="shared" si="765"/>
        <v>1</v>
      </c>
      <c r="T223" s="47" t="s">
        <v>38</v>
      </c>
      <c r="U223" s="27">
        <f t="shared" si="766"/>
        <v>1</v>
      </c>
      <c r="V223" s="47" t="s">
        <v>38</v>
      </c>
      <c r="W223" s="27">
        <f t="shared" si="767"/>
        <v>1</v>
      </c>
      <c r="X223" s="47" t="s">
        <v>38</v>
      </c>
      <c r="Y223" s="27">
        <f t="shared" si="768"/>
        <v>1</v>
      </c>
      <c r="Z223" s="47" t="s">
        <v>38</v>
      </c>
      <c r="AA223" s="37"/>
      <c r="AB223" s="48"/>
      <c r="AC223" s="37"/>
      <c r="AD223" s="48"/>
      <c r="AE223" s="27">
        <f t="shared" si="839"/>
        <v>11</v>
      </c>
      <c r="AF223" s="29">
        <f t="shared" si="840"/>
        <v>1</v>
      </c>
      <c r="AG223" s="5"/>
      <c r="AH223" s="48"/>
      <c r="AI223" s="27">
        <f t="shared" si="746"/>
        <v>1</v>
      </c>
      <c r="AJ223" s="28" t="s">
        <v>38</v>
      </c>
      <c r="AK223" s="27">
        <f t="shared" si="841"/>
        <v>1</v>
      </c>
      <c r="AL223" s="29">
        <f t="shared" si="842"/>
        <v>1</v>
      </c>
      <c r="AM223" s="19">
        <f t="shared" si="855"/>
        <v>1</v>
      </c>
      <c r="AN223" s="47" t="s">
        <v>38</v>
      </c>
      <c r="AO223" s="19">
        <f t="shared" si="855"/>
        <v>1</v>
      </c>
      <c r="AP223" s="47" t="s">
        <v>38</v>
      </c>
      <c r="AQ223" s="19">
        <f t="shared" ref="AQ223" si="871">IF(MID(TRIM(AR223),1,2)="no",0,1)</f>
        <v>1</v>
      </c>
      <c r="AR223" s="47" t="s">
        <v>38</v>
      </c>
      <c r="AS223" s="19">
        <f t="shared" ref="AS223" si="872">IF(MID(TRIM(AT223),1,2)="no",0,1)</f>
        <v>1</v>
      </c>
      <c r="AT223" s="47" t="s">
        <v>38</v>
      </c>
      <c r="AU223" s="19">
        <f t="shared" ref="AU223" si="873">IF(MID(TRIM(AV223),1,2)="no",0,1)</f>
        <v>1</v>
      </c>
      <c r="AV223" s="47" t="s">
        <v>38</v>
      </c>
      <c r="AW223" s="7">
        <f t="shared" si="610"/>
        <v>5</v>
      </c>
      <c r="AX223" s="29">
        <f t="shared" si="618"/>
        <v>1</v>
      </c>
      <c r="AY223" s="29">
        <f t="shared" si="787"/>
        <v>1</v>
      </c>
    </row>
    <row r="224" spans="1:51" ht="30" x14ac:dyDescent="0.2">
      <c r="A224" s="25">
        <v>220</v>
      </c>
      <c r="B224" s="38" t="s">
        <v>258</v>
      </c>
      <c r="C224" s="40" t="s">
        <v>257</v>
      </c>
      <c r="D224" s="3">
        <v>2</v>
      </c>
      <c r="E224" s="27">
        <f t="shared" si="761"/>
        <v>1</v>
      </c>
      <c r="F224" s="47" t="s">
        <v>38</v>
      </c>
      <c r="G224" s="27">
        <f t="shared" si="761"/>
        <v>1</v>
      </c>
      <c r="H224" s="47" t="s">
        <v>38</v>
      </c>
      <c r="I224" s="27">
        <f t="shared" si="761"/>
        <v>1</v>
      </c>
      <c r="J224" s="47" t="s">
        <v>38</v>
      </c>
      <c r="K224" s="27">
        <f t="shared" si="761"/>
        <v>1</v>
      </c>
      <c r="L224" s="47" t="s">
        <v>38</v>
      </c>
      <c r="M224" s="27">
        <f t="shared" si="762"/>
        <v>1</v>
      </c>
      <c r="N224" s="47" t="s">
        <v>38</v>
      </c>
      <c r="O224" s="27">
        <f t="shared" si="763"/>
        <v>1</v>
      </c>
      <c r="P224" s="47" t="s">
        <v>38</v>
      </c>
      <c r="Q224" s="27">
        <f t="shared" si="764"/>
        <v>1</v>
      </c>
      <c r="R224" s="47" t="s">
        <v>38</v>
      </c>
      <c r="S224" s="27">
        <f t="shared" si="765"/>
        <v>1</v>
      </c>
      <c r="T224" s="47" t="s">
        <v>38</v>
      </c>
      <c r="U224" s="27">
        <f t="shared" si="766"/>
        <v>1</v>
      </c>
      <c r="V224" s="47" t="s">
        <v>38</v>
      </c>
      <c r="W224" s="27">
        <f t="shared" si="767"/>
        <v>1</v>
      </c>
      <c r="X224" s="47" t="s">
        <v>38</v>
      </c>
      <c r="Y224" s="27">
        <f t="shared" si="768"/>
        <v>1</v>
      </c>
      <c r="Z224" s="47" t="s">
        <v>38</v>
      </c>
      <c r="AA224" s="27">
        <f t="shared" si="769"/>
        <v>1</v>
      </c>
      <c r="AB224" s="47" t="s">
        <v>38</v>
      </c>
      <c r="AC224" s="27">
        <f t="shared" si="770"/>
        <v>1</v>
      </c>
      <c r="AD224" s="47" t="s">
        <v>38</v>
      </c>
      <c r="AE224" s="27">
        <f t="shared" ref="AE224" si="874">E224+G224+I224+K224+M224+O224+Q224+S224+U224+W224+Y224+AA224+AC224</f>
        <v>13</v>
      </c>
      <c r="AF224" s="29">
        <f>AE224/13</f>
        <v>1</v>
      </c>
      <c r="AG224" s="3">
        <f t="shared" ref="AG224" si="875">IF(MID(TRIM(AH224),1,2)="no",0,1)</f>
        <v>1</v>
      </c>
      <c r="AH224" s="55" t="s">
        <v>38</v>
      </c>
      <c r="AI224" s="3">
        <f t="shared" si="746"/>
        <v>1</v>
      </c>
      <c r="AJ224" s="47" t="s">
        <v>38</v>
      </c>
      <c r="AK224" s="3">
        <f t="shared" ref="AK224" si="876">+AG224+AI224</f>
        <v>2</v>
      </c>
      <c r="AL224" s="29">
        <f t="shared" ref="AL224" si="877">AK224/2</f>
        <v>1</v>
      </c>
      <c r="AM224" s="19">
        <f t="shared" si="855"/>
        <v>1</v>
      </c>
      <c r="AN224" s="47" t="s">
        <v>38</v>
      </c>
      <c r="AO224" s="19">
        <f t="shared" si="855"/>
        <v>1</v>
      </c>
      <c r="AP224" s="47" t="s">
        <v>38</v>
      </c>
      <c r="AQ224" s="19">
        <f t="shared" ref="AQ224" si="878">IF(MID(TRIM(AR224),1,2)="no",0,1)</f>
        <v>1</v>
      </c>
      <c r="AR224" s="47" t="s">
        <v>38</v>
      </c>
      <c r="AS224" s="19">
        <f t="shared" ref="AS224" si="879">IF(MID(TRIM(AT224),1,2)="no",0,1)</f>
        <v>1</v>
      </c>
      <c r="AT224" s="47" t="s">
        <v>38</v>
      </c>
      <c r="AU224" s="19">
        <f t="shared" ref="AU224" si="880">IF(MID(TRIM(AV224),1,2)="no",0,1)</f>
        <v>1</v>
      </c>
      <c r="AV224" s="47" t="s">
        <v>38</v>
      </c>
      <c r="AW224" s="7">
        <f t="shared" si="610"/>
        <v>5</v>
      </c>
      <c r="AX224" s="29">
        <f t="shared" si="618"/>
        <v>1</v>
      </c>
      <c r="AY224" s="29">
        <f>SUM(AF224+AL224+AX224)/3</f>
        <v>1</v>
      </c>
    </row>
    <row r="225" spans="1:51" ht="15" x14ac:dyDescent="0.2">
      <c r="A225" s="25">
        <v>221</v>
      </c>
      <c r="B225" s="38" t="s">
        <v>260</v>
      </c>
      <c r="C225" s="40" t="s">
        <v>259</v>
      </c>
      <c r="D225" s="3">
        <v>4</v>
      </c>
      <c r="E225" s="27">
        <f t="shared" si="761"/>
        <v>1</v>
      </c>
      <c r="F225" s="4" t="s">
        <v>38</v>
      </c>
      <c r="G225" s="27">
        <f t="shared" si="761"/>
        <v>1</v>
      </c>
      <c r="H225" s="4" t="s">
        <v>38</v>
      </c>
      <c r="I225" s="27">
        <f t="shared" si="761"/>
        <v>1</v>
      </c>
      <c r="J225" s="4" t="s">
        <v>38</v>
      </c>
      <c r="K225" s="27">
        <f t="shared" si="761"/>
        <v>1</v>
      </c>
      <c r="L225" s="4" t="s">
        <v>38</v>
      </c>
      <c r="M225" s="27">
        <f t="shared" si="762"/>
        <v>1</v>
      </c>
      <c r="N225" s="4" t="s">
        <v>38</v>
      </c>
      <c r="O225" s="27">
        <f t="shared" si="763"/>
        <v>1</v>
      </c>
      <c r="P225" s="4" t="s">
        <v>38</v>
      </c>
      <c r="Q225" s="27">
        <f t="shared" si="764"/>
        <v>1</v>
      </c>
      <c r="R225" s="4" t="s">
        <v>38</v>
      </c>
      <c r="S225" s="27">
        <f t="shared" si="765"/>
        <v>1</v>
      </c>
      <c r="T225" s="4" t="s">
        <v>38</v>
      </c>
      <c r="U225" s="27">
        <f t="shared" si="766"/>
        <v>1</v>
      </c>
      <c r="V225" s="4" t="s">
        <v>38</v>
      </c>
      <c r="W225" s="27">
        <f t="shared" si="767"/>
        <v>1</v>
      </c>
      <c r="X225" s="4" t="s">
        <v>38</v>
      </c>
      <c r="Y225" s="27">
        <f t="shared" si="768"/>
        <v>1</v>
      </c>
      <c r="Z225" s="4" t="s">
        <v>38</v>
      </c>
      <c r="AA225" s="37"/>
      <c r="AB225" s="5"/>
      <c r="AC225" s="37"/>
      <c r="AD225" s="5"/>
      <c r="AE225" s="27">
        <f>E225+G225+I225+K225+M225+O225+Q225+S225+U225+W225+Y225</f>
        <v>11</v>
      </c>
      <c r="AF225" s="29">
        <f>AE225/11</f>
        <v>1</v>
      </c>
      <c r="AG225" s="5"/>
      <c r="AH225" s="5"/>
      <c r="AI225" s="27">
        <f t="shared" si="746"/>
        <v>1</v>
      </c>
      <c r="AJ225" s="28" t="s">
        <v>38</v>
      </c>
      <c r="AK225" s="27">
        <f>+AI225</f>
        <v>1</v>
      </c>
      <c r="AL225" s="29">
        <f>AK225/1</f>
        <v>1</v>
      </c>
      <c r="AM225" s="19">
        <f t="shared" si="855"/>
        <v>1</v>
      </c>
      <c r="AN225" s="4" t="s">
        <v>38</v>
      </c>
      <c r="AO225" s="19">
        <f t="shared" si="855"/>
        <v>1</v>
      </c>
      <c r="AP225" s="4" t="s">
        <v>38</v>
      </c>
      <c r="AQ225" s="19">
        <f t="shared" ref="AQ225" si="881">IF(MID(TRIM(AR225),1,2)="no",0,1)</f>
        <v>1</v>
      </c>
      <c r="AR225" s="4" t="s">
        <v>38</v>
      </c>
      <c r="AS225" s="19">
        <f t="shared" ref="AS225" si="882">IF(MID(TRIM(AT225),1,2)="no",0,1)</f>
        <v>1</v>
      </c>
      <c r="AT225" s="4" t="s">
        <v>38</v>
      </c>
      <c r="AU225" s="19">
        <f t="shared" ref="AU225" si="883">IF(MID(TRIM(AV225),1,2)="no",0,1)</f>
        <v>1</v>
      </c>
      <c r="AV225" s="4" t="s">
        <v>38</v>
      </c>
      <c r="AW225" s="7">
        <f t="shared" si="610"/>
        <v>5</v>
      </c>
      <c r="AX225" s="29">
        <f t="shared" si="618"/>
        <v>1</v>
      </c>
      <c r="AY225" s="29">
        <f t="shared" si="787"/>
        <v>1</v>
      </c>
    </row>
    <row r="226" spans="1:51" ht="30" x14ac:dyDescent="0.2">
      <c r="A226" s="25">
        <v>222</v>
      </c>
      <c r="B226" s="38" t="s">
        <v>260</v>
      </c>
      <c r="C226" s="1" t="s">
        <v>314</v>
      </c>
      <c r="D226" s="2">
        <v>1</v>
      </c>
      <c r="E226" s="27">
        <f t="shared" si="761"/>
        <v>1</v>
      </c>
      <c r="F226" s="8" t="s">
        <v>38</v>
      </c>
      <c r="G226" s="27">
        <f t="shared" si="761"/>
        <v>1</v>
      </c>
      <c r="H226" s="8" t="s">
        <v>38</v>
      </c>
      <c r="I226" s="27">
        <f t="shared" si="761"/>
        <v>1</v>
      </c>
      <c r="J226" s="8" t="s">
        <v>38</v>
      </c>
      <c r="K226" s="27">
        <f t="shared" si="761"/>
        <v>1</v>
      </c>
      <c r="L226" s="8" t="s">
        <v>38</v>
      </c>
      <c r="M226" s="27">
        <f t="shared" si="762"/>
        <v>1</v>
      </c>
      <c r="N226" s="8" t="s">
        <v>38</v>
      </c>
      <c r="O226" s="27">
        <f t="shared" si="763"/>
        <v>1</v>
      </c>
      <c r="P226" s="8" t="s">
        <v>38</v>
      </c>
      <c r="Q226" s="27">
        <f t="shared" si="764"/>
        <v>1</v>
      </c>
      <c r="R226" s="8" t="s">
        <v>38</v>
      </c>
      <c r="S226" s="27">
        <f t="shared" si="765"/>
        <v>1</v>
      </c>
      <c r="T226" s="8" t="s">
        <v>38</v>
      </c>
      <c r="U226" s="27">
        <f t="shared" si="766"/>
        <v>1</v>
      </c>
      <c r="V226" s="8" t="s">
        <v>38</v>
      </c>
      <c r="W226" s="27">
        <f t="shared" si="767"/>
        <v>1</v>
      </c>
      <c r="X226" s="8" t="s">
        <v>38</v>
      </c>
      <c r="Y226" s="27">
        <f t="shared" si="768"/>
        <v>1</v>
      </c>
      <c r="Z226" s="8" t="s">
        <v>38</v>
      </c>
      <c r="AA226" s="27">
        <f t="shared" si="769"/>
        <v>1</v>
      </c>
      <c r="AB226" s="8" t="s">
        <v>38</v>
      </c>
      <c r="AC226" s="27">
        <f t="shared" si="770"/>
        <v>1</v>
      </c>
      <c r="AD226" s="8" t="s">
        <v>38</v>
      </c>
      <c r="AE226" s="27">
        <f t="shared" ref="AE226" si="884">E226+G226+I226+K226+M226+O226+Q226+S226+U226+W226+Y226+AA226+AC226</f>
        <v>13</v>
      </c>
      <c r="AF226" s="29">
        <f>AE226/13</f>
        <v>1</v>
      </c>
      <c r="AG226" s="2">
        <f t="shared" ref="AG226" si="885">IF(MID(TRIM(AH226),1,2)="no",0,1)</f>
        <v>1</v>
      </c>
      <c r="AH226" s="8" t="s">
        <v>38</v>
      </c>
      <c r="AI226" s="2">
        <f t="shared" si="746"/>
        <v>1</v>
      </c>
      <c r="AJ226" s="8" t="s">
        <v>38</v>
      </c>
      <c r="AK226" s="2">
        <f t="shared" ref="AK226" si="886">+AG226+AI226</f>
        <v>2</v>
      </c>
      <c r="AL226" s="29">
        <f t="shared" ref="AL226" si="887">AK226/2</f>
        <v>1</v>
      </c>
      <c r="AM226" s="19">
        <f t="shared" si="855"/>
        <v>1</v>
      </c>
      <c r="AN226" s="8" t="s">
        <v>38</v>
      </c>
      <c r="AO226" s="19">
        <f t="shared" si="855"/>
        <v>1</v>
      </c>
      <c r="AP226" s="8" t="s">
        <v>38</v>
      </c>
      <c r="AQ226" s="19">
        <f t="shared" ref="AQ226" si="888">IF(MID(TRIM(AR226),1,2)="no",0,1)</f>
        <v>1</v>
      </c>
      <c r="AR226" s="8" t="s">
        <v>38</v>
      </c>
      <c r="AS226" s="19">
        <f t="shared" ref="AS226" si="889">IF(MID(TRIM(AT226),1,2)="no",0,1)</f>
        <v>1</v>
      </c>
      <c r="AT226" s="8" t="s">
        <v>38</v>
      </c>
      <c r="AU226" s="19">
        <f t="shared" ref="AU226" si="890">IF(MID(TRIM(AV226),1,2)="no",0,1)</f>
        <v>1</v>
      </c>
      <c r="AV226" s="8" t="s">
        <v>38</v>
      </c>
      <c r="AW226" s="10">
        <f t="shared" si="610"/>
        <v>5</v>
      </c>
      <c r="AX226" s="29">
        <f t="shared" si="618"/>
        <v>1</v>
      </c>
      <c r="AY226" s="29">
        <f>SUM(AF226+AL226+AX226)/3</f>
        <v>1</v>
      </c>
    </row>
    <row r="227" spans="1:51" ht="30" x14ac:dyDescent="0.2">
      <c r="A227" s="25">
        <v>223</v>
      </c>
      <c r="B227" s="38" t="s">
        <v>330</v>
      </c>
      <c r="C227" s="40" t="s">
        <v>325</v>
      </c>
      <c r="D227" s="3">
        <v>4</v>
      </c>
      <c r="E227" s="27">
        <f t="shared" si="761"/>
        <v>1</v>
      </c>
      <c r="F227" s="4" t="s">
        <v>38</v>
      </c>
      <c r="G227" s="27">
        <f t="shared" si="761"/>
        <v>1</v>
      </c>
      <c r="H227" s="4" t="s">
        <v>38</v>
      </c>
      <c r="I227" s="27">
        <f t="shared" si="761"/>
        <v>1</v>
      </c>
      <c r="J227" s="4" t="s">
        <v>38</v>
      </c>
      <c r="K227" s="27">
        <f t="shared" si="761"/>
        <v>1</v>
      </c>
      <c r="L227" s="4" t="s">
        <v>38</v>
      </c>
      <c r="M227" s="27">
        <f t="shared" si="762"/>
        <v>1</v>
      </c>
      <c r="N227" s="4" t="s">
        <v>38</v>
      </c>
      <c r="O227" s="27">
        <f t="shared" si="763"/>
        <v>1</v>
      </c>
      <c r="P227" s="4" t="s">
        <v>38</v>
      </c>
      <c r="Q227" s="27">
        <f t="shared" si="764"/>
        <v>1</v>
      </c>
      <c r="R227" s="4" t="s">
        <v>38</v>
      </c>
      <c r="S227" s="27">
        <f t="shared" si="765"/>
        <v>1</v>
      </c>
      <c r="T227" s="4" t="s">
        <v>38</v>
      </c>
      <c r="U227" s="27">
        <f t="shared" si="766"/>
        <v>1</v>
      </c>
      <c r="V227" s="4" t="s">
        <v>38</v>
      </c>
      <c r="W227" s="27">
        <f t="shared" si="767"/>
        <v>1</v>
      </c>
      <c r="X227" s="4" t="s">
        <v>38</v>
      </c>
      <c r="Y227" s="27">
        <f t="shared" si="768"/>
        <v>1</v>
      </c>
      <c r="Z227" s="4" t="s">
        <v>38</v>
      </c>
      <c r="AA227" s="37"/>
      <c r="AB227" s="5"/>
      <c r="AC227" s="37"/>
      <c r="AD227" s="5"/>
      <c r="AE227" s="27">
        <f t="shared" ref="AE227:AE229" si="891">E227+G227+I227+K227+M227+O227+Q227+S227+U227+W227+Y227</f>
        <v>11</v>
      </c>
      <c r="AF227" s="29">
        <f t="shared" ref="AF227:AF229" si="892">AE227/11</f>
        <v>1</v>
      </c>
      <c r="AG227" s="5"/>
      <c r="AH227" s="5"/>
      <c r="AI227" s="27">
        <f t="shared" si="746"/>
        <v>1</v>
      </c>
      <c r="AJ227" s="28" t="s">
        <v>38</v>
      </c>
      <c r="AK227" s="27">
        <f t="shared" ref="AK227:AK229" si="893">+AI227</f>
        <v>1</v>
      </c>
      <c r="AL227" s="29">
        <f t="shared" ref="AL227:AL229" si="894">AK227/1</f>
        <v>1</v>
      </c>
      <c r="AM227" s="19">
        <f t="shared" si="855"/>
        <v>1</v>
      </c>
      <c r="AN227" s="4" t="s">
        <v>38</v>
      </c>
      <c r="AO227" s="19">
        <f t="shared" si="855"/>
        <v>1</v>
      </c>
      <c r="AP227" s="4" t="s">
        <v>38</v>
      </c>
      <c r="AQ227" s="19">
        <f t="shared" ref="AQ227" si="895">IF(MID(TRIM(AR227),1,2)="no",0,1)</f>
        <v>1</v>
      </c>
      <c r="AR227" s="4" t="s">
        <v>38</v>
      </c>
      <c r="AS227" s="19">
        <f t="shared" ref="AS227" si="896">IF(MID(TRIM(AT227),1,2)="no",0,1)</f>
        <v>1</v>
      </c>
      <c r="AT227" s="4" t="s">
        <v>38</v>
      </c>
      <c r="AU227" s="19">
        <f t="shared" ref="AU227" si="897">IF(MID(TRIM(AV227),1,2)="no",0,1)</f>
        <v>1</v>
      </c>
      <c r="AV227" s="4" t="s">
        <v>38</v>
      </c>
      <c r="AW227" s="7">
        <f t="shared" ref="AW227:AW264" si="898">AM227+AO227+AQ227+AS227+AU227</f>
        <v>5</v>
      </c>
      <c r="AX227" s="29">
        <f>AW227/5</f>
        <v>1</v>
      </c>
      <c r="AY227" s="29">
        <f t="shared" si="787"/>
        <v>1</v>
      </c>
    </row>
    <row r="228" spans="1:51" ht="45" x14ac:dyDescent="0.2">
      <c r="A228" s="25">
        <v>224</v>
      </c>
      <c r="B228" s="38" t="s">
        <v>330</v>
      </c>
      <c r="C228" s="40" t="s">
        <v>261</v>
      </c>
      <c r="D228" s="3">
        <v>4</v>
      </c>
      <c r="E228" s="27">
        <f t="shared" si="761"/>
        <v>1</v>
      </c>
      <c r="F228" s="4" t="s">
        <v>38</v>
      </c>
      <c r="G228" s="27">
        <f t="shared" si="761"/>
        <v>1</v>
      </c>
      <c r="H228" s="4" t="s">
        <v>38</v>
      </c>
      <c r="I228" s="27">
        <f t="shared" si="761"/>
        <v>1</v>
      </c>
      <c r="J228" s="4" t="s">
        <v>38</v>
      </c>
      <c r="K228" s="27">
        <f t="shared" si="761"/>
        <v>1</v>
      </c>
      <c r="L228" s="4" t="s">
        <v>38</v>
      </c>
      <c r="M228" s="27">
        <f t="shared" si="762"/>
        <v>1</v>
      </c>
      <c r="N228" s="4" t="s">
        <v>38</v>
      </c>
      <c r="O228" s="27">
        <f t="shared" si="763"/>
        <v>1</v>
      </c>
      <c r="P228" s="4" t="s">
        <v>38</v>
      </c>
      <c r="Q228" s="27">
        <f t="shared" si="764"/>
        <v>1</v>
      </c>
      <c r="R228" s="4" t="s">
        <v>38</v>
      </c>
      <c r="S228" s="27">
        <f t="shared" si="765"/>
        <v>1</v>
      </c>
      <c r="T228" s="4" t="s">
        <v>38</v>
      </c>
      <c r="U228" s="27">
        <f t="shared" si="766"/>
        <v>1</v>
      </c>
      <c r="V228" s="4" t="s">
        <v>38</v>
      </c>
      <c r="W228" s="27">
        <f t="shared" si="767"/>
        <v>1</v>
      </c>
      <c r="X228" s="4" t="s">
        <v>38</v>
      </c>
      <c r="Y228" s="27">
        <f t="shared" si="768"/>
        <v>1</v>
      </c>
      <c r="Z228" s="4" t="s">
        <v>38</v>
      </c>
      <c r="AA228" s="37"/>
      <c r="AB228" s="5"/>
      <c r="AC228" s="37"/>
      <c r="AD228" s="5"/>
      <c r="AE228" s="27">
        <f t="shared" si="891"/>
        <v>11</v>
      </c>
      <c r="AF228" s="29">
        <f t="shared" si="892"/>
        <v>1</v>
      </c>
      <c r="AG228" s="5"/>
      <c r="AH228" s="5"/>
      <c r="AI228" s="27">
        <f t="shared" si="746"/>
        <v>1</v>
      </c>
      <c r="AJ228" s="28" t="s">
        <v>38</v>
      </c>
      <c r="AK228" s="27">
        <f t="shared" si="893"/>
        <v>1</v>
      </c>
      <c r="AL228" s="29">
        <f t="shared" si="894"/>
        <v>1</v>
      </c>
      <c r="AM228" s="19">
        <f t="shared" si="855"/>
        <v>1</v>
      </c>
      <c r="AN228" s="4" t="s">
        <v>38</v>
      </c>
      <c r="AO228" s="19">
        <f t="shared" si="855"/>
        <v>1</v>
      </c>
      <c r="AP228" s="4" t="s">
        <v>38</v>
      </c>
      <c r="AQ228" s="19">
        <f t="shared" ref="AQ228" si="899">IF(MID(TRIM(AR228),1,2)="no",0,1)</f>
        <v>1</v>
      </c>
      <c r="AR228" s="4" t="s">
        <v>38</v>
      </c>
      <c r="AS228" s="19">
        <f t="shared" ref="AS228" si="900">IF(MID(TRIM(AT228),1,2)="no",0,1)</f>
        <v>1</v>
      </c>
      <c r="AT228" s="4" t="s">
        <v>38</v>
      </c>
      <c r="AU228" s="19">
        <f t="shared" ref="AU228" si="901">IF(MID(TRIM(AV228),1,2)="no",0,1)</f>
        <v>1</v>
      </c>
      <c r="AV228" s="4" t="s">
        <v>38</v>
      </c>
      <c r="AW228" s="7">
        <f t="shared" si="898"/>
        <v>5</v>
      </c>
      <c r="AX228" s="29">
        <f t="shared" ref="AX228:AX265" si="902">AW228/5</f>
        <v>1</v>
      </c>
      <c r="AY228" s="29">
        <f t="shared" si="787"/>
        <v>1</v>
      </c>
    </row>
    <row r="229" spans="1:51" ht="30" x14ac:dyDescent="0.2">
      <c r="A229" s="25">
        <v>225</v>
      </c>
      <c r="B229" s="38" t="s">
        <v>330</v>
      </c>
      <c r="C229" s="40" t="s">
        <v>262</v>
      </c>
      <c r="D229" s="3">
        <v>4</v>
      </c>
      <c r="E229" s="27">
        <f t="shared" si="761"/>
        <v>1</v>
      </c>
      <c r="F229" s="4" t="s">
        <v>38</v>
      </c>
      <c r="G229" s="27">
        <f t="shared" si="761"/>
        <v>1</v>
      </c>
      <c r="H229" s="4" t="s">
        <v>38</v>
      </c>
      <c r="I229" s="27">
        <f t="shared" si="761"/>
        <v>1</v>
      </c>
      <c r="J229" s="4" t="s">
        <v>38</v>
      </c>
      <c r="K229" s="27">
        <f t="shared" si="761"/>
        <v>1</v>
      </c>
      <c r="L229" s="4" t="s">
        <v>38</v>
      </c>
      <c r="M229" s="27">
        <f t="shared" si="762"/>
        <v>1</v>
      </c>
      <c r="N229" s="4" t="s">
        <v>38</v>
      </c>
      <c r="O229" s="27">
        <f t="shared" si="763"/>
        <v>1</v>
      </c>
      <c r="P229" s="4" t="s">
        <v>38</v>
      </c>
      <c r="Q229" s="27">
        <f t="shared" si="764"/>
        <v>1</v>
      </c>
      <c r="R229" s="4" t="s">
        <v>38</v>
      </c>
      <c r="S229" s="27">
        <f t="shared" si="765"/>
        <v>1</v>
      </c>
      <c r="T229" s="4" t="s">
        <v>38</v>
      </c>
      <c r="U229" s="27">
        <f t="shared" si="766"/>
        <v>1</v>
      </c>
      <c r="V229" s="4" t="s">
        <v>38</v>
      </c>
      <c r="W229" s="27">
        <f t="shared" si="767"/>
        <v>1</v>
      </c>
      <c r="X229" s="4" t="s">
        <v>38</v>
      </c>
      <c r="Y229" s="27">
        <f t="shared" si="768"/>
        <v>1</v>
      </c>
      <c r="Z229" s="4" t="s">
        <v>38</v>
      </c>
      <c r="AA229" s="37"/>
      <c r="AB229" s="5"/>
      <c r="AC229" s="37"/>
      <c r="AD229" s="5"/>
      <c r="AE229" s="27">
        <f t="shared" si="891"/>
        <v>11</v>
      </c>
      <c r="AF229" s="29">
        <f t="shared" si="892"/>
        <v>1</v>
      </c>
      <c r="AG229" s="5"/>
      <c r="AH229" s="5"/>
      <c r="AI229" s="27">
        <f t="shared" si="746"/>
        <v>1</v>
      </c>
      <c r="AJ229" s="28" t="s">
        <v>38</v>
      </c>
      <c r="AK229" s="27">
        <f t="shared" si="893"/>
        <v>1</v>
      </c>
      <c r="AL229" s="29">
        <f t="shared" si="894"/>
        <v>1</v>
      </c>
      <c r="AM229" s="19">
        <f t="shared" si="855"/>
        <v>1</v>
      </c>
      <c r="AN229" s="4" t="s">
        <v>38</v>
      </c>
      <c r="AO229" s="19">
        <f t="shared" si="855"/>
        <v>1</v>
      </c>
      <c r="AP229" s="4" t="s">
        <v>38</v>
      </c>
      <c r="AQ229" s="19">
        <f t="shared" ref="AQ229" si="903">IF(MID(TRIM(AR229),1,2)="no",0,1)</f>
        <v>1</v>
      </c>
      <c r="AR229" s="4" t="s">
        <v>38</v>
      </c>
      <c r="AS229" s="19">
        <f t="shared" ref="AS229" si="904">IF(MID(TRIM(AT229),1,2)="no",0,1)</f>
        <v>1</v>
      </c>
      <c r="AT229" s="4" t="s">
        <v>38</v>
      </c>
      <c r="AU229" s="19">
        <f t="shared" ref="AU229" si="905">IF(MID(TRIM(AV229),1,2)="no",0,1)</f>
        <v>1</v>
      </c>
      <c r="AV229" s="4" t="s">
        <v>38</v>
      </c>
      <c r="AW229" s="7">
        <f t="shared" si="898"/>
        <v>5</v>
      </c>
      <c r="AX229" s="29">
        <f t="shared" si="902"/>
        <v>1</v>
      </c>
      <c r="AY229" s="29">
        <f t="shared" si="787"/>
        <v>1</v>
      </c>
    </row>
    <row r="230" spans="1:51" ht="30" x14ac:dyDescent="0.2">
      <c r="A230" s="25">
        <v>226</v>
      </c>
      <c r="B230" s="38" t="s">
        <v>330</v>
      </c>
      <c r="C230" s="40" t="s">
        <v>263</v>
      </c>
      <c r="D230" s="3">
        <v>3</v>
      </c>
      <c r="E230" s="27">
        <f t="shared" si="761"/>
        <v>1</v>
      </c>
      <c r="F230" s="4" t="s">
        <v>38</v>
      </c>
      <c r="G230" s="27">
        <f t="shared" si="761"/>
        <v>1</v>
      </c>
      <c r="H230" s="4" t="s">
        <v>38</v>
      </c>
      <c r="I230" s="27">
        <f t="shared" si="761"/>
        <v>1</v>
      </c>
      <c r="J230" s="4" t="s">
        <v>38</v>
      </c>
      <c r="K230" s="27">
        <f t="shared" si="761"/>
        <v>1</v>
      </c>
      <c r="L230" s="4" t="s">
        <v>38</v>
      </c>
      <c r="M230" s="27">
        <f t="shared" si="762"/>
        <v>1</v>
      </c>
      <c r="N230" s="4" t="s">
        <v>38</v>
      </c>
      <c r="O230" s="27">
        <f t="shared" si="763"/>
        <v>1</v>
      </c>
      <c r="P230" s="4" t="s">
        <v>38</v>
      </c>
      <c r="Q230" s="27">
        <f t="shared" si="764"/>
        <v>1</v>
      </c>
      <c r="R230" s="4" t="s">
        <v>38</v>
      </c>
      <c r="S230" s="27">
        <f t="shared" si="765"/>
        <v>1</v>
      </c>
      <c r="T230" s="4" t="s">
        <v>38</v>
      </c>
      <c r="U230" s="27">
        <f t="shared" si="766"/>
        <v>1</v>
      </c>
      <c r="V230" s="4" t="s">
        <v>38</v>
      </c>
      <c r="W230" s="27">
        <f t="shared" si="767"/>
        <v>1</v>
      </c>
      <c r="X230" s="4" t="s">
        <v>38</v>
      </c>
      <c r="Y230" s="27">
        <f t="shared" si="768"/>
        <v>1</v>
      </c>
      <c r="Z230" s="4" t="s">
        <v>38</v>
      </c>
      <c r="AA230" s="27">
        <f t="shared" si="769"/>
        <v>1</v>
      </c>
      <c r="AB230" s="4" t="s">
        <v>38</v>
      </c>
      <c r="AC230" s="27">
        <f t="shared" si="770"/>
        <v>1</v>
      </c>
      <c r="AD230" s="4" t="s">
        <v>38</v>
      </c>
      <c r="AE230" s="27">
        <f t="shared" ref="AE230:AE231" si="906">E230+G230+I230+K230+M230+O230+Q230+S230+U230+W230+Y230+AA230+AC230</f>
        <v>13</v>
      </c>
      <c r="AF230" s="29">
        <f t="shared" ref="AF230:AF231" si="907">AE230/13</f>
        <v>1</v>
      </c>
      <c r="AG230" s="3">
        <f t="shared" ref="AG230:AG235" si="908">IF(MID(TRIM(AH230),1,2)="no",0,1)</f>
        <v>1</v>
      </c>
      <c r="AH230" s="4" t="s">
        <v>38</v>
      </c>
      <c r="AI230" s="3">
        <f t="shared" si="746"/>
        <v>1</v>
      </c>
      <c r="AJ230" s="4" t="s">
        <v>38</v>
      </c>
      <c r="AK230" s="3">
        <f t="shared" ref="AK230:AK235" si="909">+AG230+AI230</f>
        <v>2</v>
      </c>
      <c r="AL230" s="29">
        <f t="shared" ref="AL230:AL231" si="910">AK230/2</f>
        <v>1</v>
      </c>
      <c r="AM230" s="19">
        <f t="shared" si="855"/>
        <v>1</v>
      </c>
      <c r="AN230" s="4" t="s">
        <v>38</v>
      </c>
      <c r="AO230" s="19">
        <f t="shared" si="855"/>
        <v>1</v>
      </c>
      <c r="AP230" s="4" t="s">
        <v>38</v>
      </c>
      <c r="AQ230" s="19">
        <f t="shared" ref="AQ230" si="911">IF(MID(TRIM(AR230),1,2)="no",0,1)</f>
        <v>1</v>
      </c>
      <c r="AR230" s="4" t="s">
        <v>38</v>
      </c>
      <c r="AS230" s="19">
        <f t="shared" ref="AS230" si="912">IF(MID(TRIM(AT230),1,2)="no",0,1)</f>
        <v>1</v>
      </c>
      <c r="AT230" s="4" t="s">
        <v>38</v>
      </c>
      <c r="AU230" s="19">
        <f t="shared" ref="AU230" si="913">IF(MID(TRIM(AV230),1,2)="no",0,1)</f>
        <v>1</v>
      </c>
      <c r="AV230" s="4" t="s">
        <v>38</v>
      </c>
      <c r="AW230" s="7">
        <f t="shared" si="898"/>
        <v>5</v>
      </c>
      <c r="AX230" s="29">
        <f t="shared" si="902"/>
        <v>1</v>
      </c>
      <c r="AY230" s="29">
        <f t="shared" si="787"/>
        <v>1</v>
      </c>
    </row>
    <row r="231" spans="1:51" ht="30" x14ac:dyDescent="0.2">
      <c r="A231" s="25">
        <v>227</v>
      </c>
      <c r="B231" s="38" t="s">
        <v>330</v>
      </c>
      <c r="C231" s="40" t="s">
        <v>264</v>
      </c>
      <c r="D231" s="3">
        <v>2</v>
      </c>
      <c r="E231" s="27">
        <f t="shared" si="761"/>
        <v>1</v>
      </c>
      <c r="F231" s="4" t="s">
        <v>38</v>
      </c>
      <c r="G231" s="27">
        <f t="shared" si="761"/>
        <v>1</v>
      </c>
      <c r="H231" s="4" t="s">
        <v>38</v>
      </c>
      <c r="I231" s="27">
        <f t="shared" si="761"/>
        <v>1</v>
      </c>
      <c r="J231" s="4" t="s">
        <v>38</v>
      </c>
      <c r="K231" s="27">
        <f t="shared" si="761"/>
        <v>1</v>
      </c>
      <c r="L231" s="4" t="s">
        <v>38</v>
      </c>
      <c r="M231" s="27">
        <f t="shared" si="762"/>
        <v>1</v>
      </c>
      <c r="N231" s="4" t="s">
        <v>38</v>
      </c>
      <c r="O231" s="27">
        <f t="shared" si="763"/>
        <v>1</v>
      </c>
      <c r="P231" s="4" t="s">
        <v>38</v>
      </c>
      <c r="Q231" s="27">
        <f t="shared" si="764"/>
        <v>1</v>
      </c>
      <c r="R231" s="4" t="s">
        <v>38</v>
      </c>
      <c r="S231" s="27">
        <f t="shared" si="765"/>
        <v>1</v>
      </c>
      <c r="T231" s="4" t="s">
        <v>38</v>
      </c>
      <c r="U231" s="27">
        <f t="shared" si="766"/>
        <v>1</v>
      </c>
      <c r="V231" s="4" t="s">
        <v>38</v>
      </c>
      <c r="W231" s="27">
        <f t="shared" si="767"/>
        <v>1</v>
      </c>
      <c r="X231" s="4" t="s">
        <v>38</v>
      </c>
      <c r="Y231" s="27">
        <f t="shared" si="768"/>
        <v>1</v>
      </c>
      <c r="Z231" s="4" t="s">
        <v>38</v>
      </c>
      <c r="AA231" s="27">
        <f t="shared" si="769"/>
        <v>1</v>
      </c>
      <c r="AB231" s="4" t="s">
        <v>38</v>
      </c>
      <c r="AC231" s="27">
        <f t="shared" si="770"/>
        <v>1</v>
      </c>
      <c r="AD231" s="4" t="s">
        <v>38</v>
      </c>
      <c r="AE231" s="27">
        <f t="shared" si="906"/>
        <v>13</v>
      </c>
      <c r="AF231" s="29">
        <f t="shared" si="907"/>
        <v>1</v>
      </c>
      <c r="AG231" s="3">
        <f t="shared" si="908"/>
        <v>1</v>
      </c>
      <c r="AH231" s="4" t="s">
        <v>38</v>
      </c>
      <c r="AI231" s="3">
        <f t="shared" si="746"/>
        <v>1</v>
      </c>
      <c r="AJ231" s="4" t="s">
        <v>38</v>
      </c>
      <c r="AK231" s="3">
        <f t="shared" si="909"/>
        <v>2</v>
      </c>
      <c r="AL231" s="29">
        <f t="shared" si="910"/>
        <v>1</v>
      </c>
      <c r="AM231" s="19">
        <f t="shared" si="855"/>
        <v>0</v>
      </c>
      <c r="AN231" s="4" t="s">
        <v>39</v>
      </c>
      <c r="AO231" s="19">
        <f t="shared" si="855"/>
        <v>0</v>
      </c>
      <c r="AP231" s="4" t="s">
        <v>39</v>
      </c>
      <c r="AQ231" s="19">
        <f t="shared" ref="AQ231" si="914">IF(MID(TRIM(AR231),1,2)="no",0,1)</f>
        <v>0</v>
      </c>
      <c r="AR231" s="4" t="s">
        <v>39</v>
      </c>
      <c r="AS231" s="19">
        <f t="shared" ref="AS231" si="915">IF(MID(TRIM(AT231),1,2)="no",0,1)</f>
        <v>0</v>
      </c>
      <c r="AT231" s="4" t="s">
        <v>39</v>
      </c>
      <c r="AU231" s="19">
        <f t="shared" ref="AU231" si="916">IF(MID(TRIM(AV231),1,2)="no",0,1)</f>
        <v>0</v>
      </c>
      <c r="AV231" s="4" t="s">
        <v>39</v>
      </c>
      <c r="AW231" s="7">
        <f t="shared" si="898"/>
        <v>0</v>
      </c>
      <c r="AX231" s="29">
        <f t="shared" si="902"/>
        <v>0</v>
      </c>
      <c r="AY231" s="29">
        <f t="shared" si="787"/>
        <v>0.66666666666666663</v>
      </c>
    </row>
    <row r="232" spans="1:51" ht="30" x14ac:dyDescent="0.2">
      <c r="A232" s="25">
        <v>228</v>
      </c>
      <c r="B232" s="38" t="s">
        <v>330</v>
      </c>
      <c r="C232" s="40" t="s">
        <v>335</v>
      </c>
      <c r="D232" s="3">
        <v>4</v>
      </c>
      <c r="E232" s="27">
        <f t="shared" si="761"/>
        <v>1</v>
      </c>
      <c r="F232" s="4" t="s">
        <v>38</v>
      </c>
      <c r="G232" s="27">
        <f t="shared" si="761"/>
        <v>1</v>
      </c>
      <c r="H232" s="4" t="s">
        <v>38</v>
      </c>
      <c r="I232" s="27">
        <f t="shared" si="761"/>
        <v>1</v>
      </c>
      <c r="J232" s="4" t="s">
        <v>38</v>
      </c>
      <c r="K232" s="27">
        <f t="shared" si="761"/>
        <v>1</v>
      </c>
      <c r="L232" s="4" t="s">
        <v>38</v>
      </c>
      <c r="M232" s="27">
        <f t="shared" si="762"/>
        <v>1</v>
      </c>
      <c r="N232" s="4" t="s">
        <v>38</v>
      </c>
      <c r="O232" s="27">
        <f t="shared" si="763"/>
        <v>1</v>
      </c>
      <c r="P232" s="4" t="s">
        <v>38</v>
      </c>
      <c r="Q232" s="27">
        <f t="shared" si="764"/>
        <v>1</v>
      </c>
      <c r="R232" s="4" t="s">
        <v>38</v>
      </c>
      <c r="S232" s="27">
        <f t="shared" si="765"/>
        <v>1</v>
      </c>
      <c r="T232" s="4" t="s">
        <v>38</v>
      </c>
      <c r="U232" s="27">
        <f t="shared" si="766"/>
        <v>1</v>
      </c>
      <c r="V232" s="4" t="s">
        <v>38</v>
      </c>
      <c r="W232" s="27">
        <f t="shared" si="767"/>
        <v>1</v>
      </c>
      <c r="X232" s="4" t="s">
        <v>38</v>
      </c>
      <c r="Y232" s="27">
        <f t="shared" si="768"/>
        <v>1</v>
      </c>
      <c r="Z232" s="4" t="s">
        <v>38</v>
      </c>
      <c r="AA232" s="37"/>
      <c r="AB232" s="5"/>
      <c r="AC232" s="37"/>
      <c r="AD232" s="5"/>
      <c r="AE232" s="27">
        <f>E232+G232+I232+K232+M232+O232+Q232+S232+U232+W232+Y232</f>
        <v>11</v>
      </c>
      <c r="AF232" s="29">
        <f>AE232/11</f>
        <v>1</v>
      </c>
      <c r="AG232" s="5"/>
      <c r="AH232" s="5"/>
      <c r="AI232" s="27">
        <f t="shared" si="746"/>
        <v>1</v>
      </c>
      <c r="AJ232" s="28" t="s">
        <v>38</v>
      </c>
      <c r="AK232" s="27">
        <f>+AI232</f>
        <v>1</v>
      </c>
      <c r="AL232" s="29">
        <f>AK232/1</f>
        <v>1</v>
      </c>
      <c r="AM232" s="19">
        <f t="shared" si="855"/>
        <v>1</v>
      </c>
      <c r="AN232" s="4" t="s">
        <v>38</v>
      </c>
      <c r="AO232" s="19">
        <f t="shared" si="855"/>
        <v>1</v>
      </c>
      <c r="AP232" s="4" t="s">
        <v>38</v>
      </c>
      <c r="AQ232" s="19">
        <f t="shared" ref="AQ232" si="917">IF(MID(TRIM(AR232),1,2)="no",0,1)</f>
        <v>1</v>
      </c>
      <c r="AR232" s="4" t="s">
        <v>38</v>
      </c>
      <c r="AS232" s="19">
        <f t="shared" ref="AS232" si="918">IF(MID(TRIM(AT232),1,2)="no",0,1)</f>
        <v>1</v>
      </c>
      <c r="AT232" s="4" t="s">
        <v>38</v>
      </c>
      <c r="AU232" s="19">
        <f t="shared" ref="AU232" si="919">IF(MID(TRIM(AV232),1,2)="no",0,1)</f>
        <v>1</v>
      </c>
      <c r="AV232" s="4" t="s">
        <v>38</v>
      </c>
      <c r="AW232" s="7">
        <f t="shared" si="898"/>
        <v>5</v>
      </c>
      <c r="AX232" s="29">
        <f t="shared" si="902"/>
        <v>1</v>
      </c>
      <c r="AY232" s="29">
        <f t="shared" si="787"/>
        <v>1</v>
      </c>
    </row>
    <row r="233" spans="1:51" ht="45" x14ac:dyDescent="0.2">
      <c r="A233" s="25">
        <v>229</v>
      </c>
      <c r="B233" s="38" t="s">
        <v>330</v>
      </c>
      <c r="C233" s="40" t="s">
        <v>336</v>
      </c>
      <c r="D233" s="3">
        <v>1</v>
      </c>
      <c r="E233" s="27">
        <f t="shared" si="761"/>
        <v>1</v>
      </c>
      <c r="F233" s="4" t="s">
        <v>38</v>
      </c>
      <c r="G233" s="27">
        <f t="shared" si="761"/>
        <v>1</v>
      </c>
      <c r="H233" s="4" t="s">
        <v>38</v>
      </c>
      <c r="I233" s="27">
        <f t="shared" si="761"/>
        <v>1</v>
      </c>
      <c r="J233" s="4" t="s">
        <v>38</v>
      </c>
      <c r="K233" s="27">
        <f t="shared" si="761"/>
        <v>1</v>
      </c>
      <c r="L233" s="4" t="s">
        <v>38</v>
      </c>
      <c r="M233" s="27">
        <f t="shared" si="762"/>
        <v>1</v>
      </c>
      <c r="N233" s="4" t="s">
        <v>38</v>
      </c>
      <c r="O233" s="27">
        <f t="shared" si="763"/>
        <v>1</v>
      </c>
      <c r="P233" s="4" t="s">
        <v>38</v>
      </c>
      <c r="Q233" s="27">
        <f t="shared" si="764"/>
        <v>1</v>
      </c>
      <c r="R233" s="4" t="s">
        <v>38</v>
      </c>
      <c r="S233" s="27">
        <f t="shared" si="765"/>
        <v>1</v>
      </c>
      <c r="T233" s="4" t="s">
        <v>38</v>
      </c>
      <c r="U233" s="27">
        <f t="shared" si="766"/>
        <v>1</v>
      </c>
      <c r="V233" s="4" t="s">
        <v>38</v>
      </c>
      <c r="W233" s="27">
        <f t="shared" si="767"/>
        <v>1</v>
      </c>
      <c r="X233" s="4" t="s">
        <v>38</v>
      </c>
      <c r="Y233" s="27">
        <f t="shared" si="768"/>
        <v>1</v>
      </c>
      <c r="Z233" s="4" t="s">
        <v>38</v>
      </c>
      <c r="AA233" s="27">
        <f t="shared" si="769"/>
        <v>1</v>
      </c>
      <c r="AB233" s="4" t="s">
        <v>38</v>
      </c>
      <c r="AC233" s="27">
        <f t="shared" si="770"/>
        <v>1</v>
      </c>
      <c r="AD233" s="4" t="s">
        <v>38</v>
      </c>
      <c r="AE233" s="27">
        <f t="shared" ref="AE233:AE235" si="920">E233+G233+I233+K233+M233+O233+Q233+S233+U233+W233+Y233+AA233+AC233</f>
        <v>13</v>
      </c>
      <c r="AF233" s="29">
        <f t="shared" ref="AF233:AF235" si="921">AE233/13</f>
        <v>1</v>
      </c>
      <c r="AG233" s="3">
        <f t="shared" si="908"/>
        <v>1</v>
      </c>
      <c r="AH233" s="4" t="s">
        <v>38</v>
      </c>
      <c r="AI233" s="3">
        <f t="shared" si="746"/>
        <v>1</v>
      </c>
      <c r="AJ233" s="4" t="s">
        <v>38</v>
      </c>
      <c r="AK233" s="3">
        <f t="shared" si="909"/>
        <v>2</v>
      </c>
      <c r="AL233" s="29">
        <f t="shared" ref="AL233:AL235" si="922">AK233/2</f>
        <v>1</v>
      </c>
      <c r="AM233" s="19">
        <f t="shared" si="855"/>
        <v>1</v>
      </c>
      <c r="AN233" s="4" t="s">
        <v>38</v>
      </c>
      <c r="AO233" s="19">
        <f t="shared" si="855"/>
        <v>1</v>
      </c>
      <c r="AP233" s="4" t="s">
        <v>38</v>
      </c>
      <c r="AQ233" s="19">
        <f t="shared" ref="AQ233" si="923">IF(MID(TRIM(AR233),1,2)="no",0,1)</f>
        <v>1</v>
      </c>
      <c r="AR233" s="4" t="s">
        <v>38</v>
      </c>
      <c r="AS233" s="19">
        <f t="shared" ref="AS233" si="924">IF(MID(TRIM(AT233),1,2)="no",0,1)</f>
        <v>1</v>
      </c>
      <c r="AT233" s="4" t="s">
        <v>38</v>
      </c>
      <c r="AU233" s="19">
        <f t="shared" ref="AU233" si="925">IF(MID(TRIM(AV233),1,2)="no",0,1)</f>
        <v>1</v>
      </c>
      <c r="AV233" s="4" t="s">
        <v>38</v>
      </c>
      <c r="AW233" s="7">
        <f t="shared" si="898"/>
        <v>5</v>
      </c>
      <c r="AX233" s="29">
        <f t="shared" si="902"/>
        <v>1</v>
      </c>
      <c r="AY233" s="29">
        <f t="shared" si="787"/>
        <v>1</v>
      </c>
    </row>
    <row r="234" spans="1:51" ht="30" x14ac:dyDescent="0.2">
      <c r="A234" s="25">
        <v>230</v>
      </c>
      <c r="B234" s="38" t="s">
        <v>330</v>
      </c>
      <c r="C234" s="40" t="s">
        <v>265</v>
      </c>
      <c r="D234" s="3">
        <v>1</v>
      </c>
      <c r="E234" s="27">
        <f t="shared" si="761"/>
        <v>1</v>
      </c>
      <c r="F234" s="4" t="s">
        <v>38</v>
      </c>
      <c r="G234" s="27">
        <f t="shared" si="761"/>
        <v>1</v>
      </c>
      <c r="H234" s="4" t="s">
        <v>38</v>
      </c>
      <c r="I234" s="27">
        <f t="shared" si="761"/>
        <v>1</v>
      </c>
      <c r="J234" s="4" t="s">
        <v>38</v>
      </c>
      <c r="K234" s="27">
        <f t="shared" si="761"/>
        <v>1</v>
      </c>
      <c r="L234" s="4" t="s">
        <v>38</v>
      </c>
      <c r="M234" s="27">
        <f t="shared" si="762"/>
        <v>1</v>
      </c>
      <c r="N234" s="4" t="s">
        <v>38</v>
      </c>
      <c r="O234" s="27">
        <f t="shared" si="763"/>
        <v>1</v>
      </c>
      <c r="P234" s="4" t="s">
        <v>38</v>
      </c>
      <c r="Q234" s="27">
        <f t="shared" si="764"/>
        <v>1</v>
      </c>
      <c r="R234" s="4" t="s">
        <v>38</v>
      </c>
      <c r="S234" s="27">
        <f t="shared" si="765"/>
        <v>1</v>
      </c>
      <c r="T234" s="4" t="s">
        <v>38</v>
      </c>
      <c r="U234" s="27">
        <f t="shared" si="766"/>
        <v>1</v>
      </c>
      <c r="V234" s="4" t="s">
        <v>38</v>
      </c>
      <c r="W234" s="27">
        <f t="shared" si="767"/>
        <v>1</v>
      </c>
      <c r="X234" s="4" t="s">
        <v>38</v>
      </c>
      <c r="Y234" s="27">
        <f t="shared" si="768"/>
        <v>1</v>
      </c>
      <c r="Z234" s="4" t="s">
        <v>38</v>
      </c>
      <c r="AA234" s="27">
        <f t="shared" si="769"/>
        <v>1</v>
      </c>
      <c r="AB234" s="4" t="s">
        <v>38</v>
      </c>
      <c r="AC234" s="27">
        <f t="shared" si="770"/>
        <v>1</v>
      </c>
      <c r="AD234" s="4" t="s">
        <v>38</v>
      </c>
      <c r="AE234" s="27">
        <f t="shared" si="920"/>
        <v>13</v>
      </c>
      <c r="AF234" s="29">
        <f t="shared" si="921"/>
        <v>1</v>
      </c>
      <c r="AG234" s="3">
        <f t="shared" si="908"/>
        <v>1</v>
      </c>
      <c r="AH234" s="4" t="s">
        <v>38</v>
      </c>
      <c r="AI234" s="3">
        <f t="shared" si="746"/>
        <v>1</v>
      </c>
      <c r="AJ234" s="4" t="s">
        <v>38</v>
      </c>
      <c r="AK234" s="3">
        <f t="shared" si="909"/>
        <v>2</v>
      </c>
      <c r="AL234" s="29">
        <f t="shared" si="922"/>
        <v>1</v>
      </c>
      <c r="AM234" s="19">
        <f t="shared" si="855"/>
        <v>1</v>
      </c>
      <c r="AN234" s="4" t="s">
        <v>38</v>
      </c>
      <c r="AO234" s="19">
        <f t="shared" si="855"/>
        <v>1</v>
      </c>
      <c r="AP234" s="4" t="s">
        <v>38</v>
      </c>
      <c r="AQ234" s="19">
        <f t="shared" ref="AQ234" si="926">IF(MID(TRIM(AR234),1,2)="no",0,1)</f>
        <v>1</v>
      </c>
      <c r="AR234" s="4" t="s">
        <v>38</v>
      </c>
      <c r="AS234" s="19">
        <f t="shared" ref="AS234" si="927">IF(MID(TRIM(AT234),1,2)="no",0,1)</f>
        <v>1</v>
      </c>
      <c r="AT234" s="4" t="s">
        <v>38</v>
      </c>
      <c r="AU234" s="19">
        <f t="shared" ref="AU234" si="928">IF(MID(TRIM(AV234),1,2)="no",0,1)</f>
        <v>1</v>
      </c>
      <c r="AV234" s="4" t="s">
        <v>38</v>
      </c>
      <c r="AW234" s="7">
        <f t="shared" si="898"/>
        <v>5</v>
      </c>
      <c r="AX234" s="29">
        <f t="shared" si="902"/>
        <v>1</v>
      </c>
      <c r="AY234" s="29">
        <f t="shared" si="787"/>
        <v>1</v>
      </c>
    </row>
    <row r="235" spans="1:51" ht="30" x14ac:dyDescent="0.2">
      <c r="A235" s="25">
        <v>231</v>
      </c>
      <c r="B235" s="38" t="s">
        <v>330</v>
      </c>
      <c r="C235" s="40" t="s">
        <v>266</v>
      </c>
      <c r="D235" s="3">
        <v>1</v>
      </c>
      <c r="E235" s="27">
        <f t="shared" si="761"/>
        <v>1</v>
      </c>
      <c r="F235" s="4" t="s">
        <v>38</v>
      </c>
      <c r="G235" s="27">
        <f t="shared" si="761"/>
        <v>1</v>
      </c>
      <c r="H235" s="4" t="s">
        <v>38</v>
      </c>
      <c r="I235" s="27">
        <f t="shared" si="761"/>
        <v>1</v>
      </c>
      <c r="J235" s="4" t="s">
        <v>38</v>
      </c>
      <c r="K235" s="27">
        <f t="shared" si="761"/>
        <v>1</v>
      </c>
      <c r="L235" s="4" t="s">
        <v>38</v>
      </c>
      <c r="M235" s="27">
        <f t="shared" si="762"/>
        <v>1</v>
      </c>
      <c r="N235" s="4" t="s">
        <v>38</v>
      </c>
      <c r="O235" s="27">
        <f t="shared" si="763"/>
        <v>1</v>
      </c>
      <c r="P235" s="4" t="s">
        <v>38</v>
      </c>
      <c r="Q235" s="27">
        <f t="shared" si="764"/>
        <v>1</v>
      </c>
      <c r="R235" s="4" t="s">
        <v>38</v>
      </c>
      <c r="S235" s="27">
        <f t="shared" si="765"/>
        <v>1</v>
      </c>
      <c r="T235" s="4" t="s">
        <v>38</v>
      </c>
      <c r="U235" s="27">
        <f t="shared" si="766"/>
        <v>1</v>
      </c>
      <c r="V235" s="4" t="s">
        <v>38</v>
      </c>
      <c r="W235" s="27">
        <f t="shared" si="767"/>
        <v>1</v>
      </c>
      <c r="X235" s="4" t="s">
        <v>38</v>
      </c>
      <c r="Y235" s="27">
        <f t="shared" si="768"/>
        <v>1</v>
      </c>
      <c r="Z235" s="4" t="s">
        <v>38</v>
      </c>
      <c r="AA235" s="27">
        <f t="shared" si="769"/>
        <v>1</v>
      </c>
      <c r="AB235" s="4" t="s">
        <v>38</v>
      </c>
      <c r="AC235" s="27">
        <f t="shared" si="770"/>
        <v>1</v>
      </c>
      <c r="AD235" s="4" t="s">
        <v>38</v>
      </c>
      <c r="AE235" s="27">
        <f t="shared" si="920"/>
        <v>13</v>
      </c>
      <c r="AF235" s="29">
        <f t="shared" si="921"/>
        <v>1</v>
      </c>
      <c r="AG235" s="3">
        <f t="shared" si="908"/>
        <v>1</v>
      </c>
      <c r="AH235" s="4" t="s">
        <v>38</v>
      </c>
      <c r="AI235" s="3">
        <f t="shared" si="746"/>
        <v>1</v>
      </c>
      <c r="AJ235" s="4" t="s">
        <v>38</v>
      </c>
      <c r="AK235" s="3">
        <f t="shared" si="909"/>
        <v>2</v>
      </c>
      <c r="AL235" s="29">
        <f t="shared" si="922"/>
        <v>1</v>
      </c>
      <c r="AM235" s="19">
        <f t="shared" si="855"/>
        <v>1</v>
      </c>
      <c r="AN235" s="4" t="s">
        <v>38</v>
      </c>
      <c r="AO235" s="19">
        <f t="shared" si="855"/>
        <v>1</v>
      </c>
      <c r="AP235" s="4" t="s">
        <v>38</v>
      </c>
      <c r="AQ235" s="19">
        <f t="shared" ref="AQ235" si="929">IF(MID(TRIM(AR235),1,2)="no",0,1)</f>
        <v>1</v>
      </c>
      <c r="AR235" s="4" t="s">
        <v>38</v>
      </c>
      <c r="AS235" s="19">
        <f t="shared" ref="AS235" si="930">IF(MID(TRIM(AT235),1,2)="no",0,1)</f>
        <v>1</v>
      </c>
      <c r="AT235" s="4" t="s">
        <v>38</v>
      </c>
      <c r="AU235" s="19">
        <f t="shared" ref="AU235" si="931">IF(MID(TRIM(AV235),1,2)="no",0,1)</f>
        <v>1</v>
      </c>
      <c r="AV235" s="4" t="s">
        <v>38</v>
      </c>
      <c r="AW235" s="7">
        <f t="shared" si="898"/>
        <v>5</v>
      </c>
      <c r="AX235" s="29">
        <f t="shared" si="902"/>
        <v>1</v>
      </c>
      <c r="AY235" s="29">
        <f t="shared" si="787"/>
        <v>1</v>
      </c>
    </row>
    <row r="236" spans="1:51" ht="30" x14ac:dyDescent="0.2">
      <c r="A236" s="25">
        <v>232</v>
      </c>
      <c r="B236" s="38" t="s">
        <v>330</v>
      </c>
      <c r="C236" s="40" t="s">
        <v>267</v>
      </c>
      <c r="D236" s="3">
        <v>4</v>
      </c>
      <c r="E236" s="27">
        <f t="shared" si="761"/>
        <v>1</v>
      </c>
      <c r="F236" s="4" t="s">
        <v>38</v>
      </c>
      <c r="G236" s="27">
        <f t="shared" si="761"/>
        <v>1</v>
      </c>
      <c r="H236" s="4" t="s">
        <v>38</v>
      </c>
      <c r="I236" s="27">
        <f t="shared" si="761"/>
        <v>1</v>
      </c>
      <c r="J236" s="4" t="s">
        <v>38</v>
      </c>
      <c r="K236" s="27">
        <f t="shared" si="761"/>
        <v>1</v>
      </c>
      <c r="L236" s="4" t="s">
        <v>38</v>
      </c>
      <c r="M236" s="27">
        <f t="shared" si="762"/>
        <v>1</v>
      </c>
      <c r="N236" s="4" t="s">
        <v>38</v>
      </c>
      <c r="O236" s="27">
        <f t="shared" si="763"/>
        <v>1</v>
      </c>
      <c r="P236" s="4" t="s">
        <v>38</v>
      </c>
      <c r="Q236" s="27">
        <f t="shared" si="764"/>
        <v>1</v>
      </c>
      <c r="R236" s="4" t="s">
        <v>38</v>
      </c>
      <c r="S236" s="27">
        <f t="shared" si="765"/>
        <v>1</v>
      </c>
      <c r="T236" s="4" t="s">
        <v>38</v>
      </c>
      <c r="U236" s="27">
        <f t="shared" si="766"/>
        <v>1</v>
      </c>
      <c r="V236" s="4" t="s">
        <v>38</v>
      </c>
      <c r="W236" s="27">
        <f t="shared" si="767"/>
        <v>1</v>
      </c>
      <c r="X236" s="4" t="s">
        <v>38</v>
      </c>
      <c r="Y236" s="27">
        <f t="shared" si="768"/>
        <v>1</v>
      </c>
      <c r="Z236" s="4" t="s">
        <v>38</v>
      </c>
      <c r="AA236" s="37"/>
      <c r="AB236" s="5"/>
      <c r="AC236" s="37"/>
      <c r="AD236" s="5"/>
      <c r="AE236" s="27">
        <f t="shared" ref="AE236:AE264" si="932">E236+G236+I236+K236+M236+O236+Q236+S236+U236+W236+Y236</f>
        <v>11</v>
      </c>
      <c r="AF236" s="29">
        <f t="shared" ref="AF236:AF264" si="933">AE236/11</f>
        <v>1</v>
      </c>
      <c r="AG236" s="5"/>
      <c r="AH236" s="5"/>
      <c r="AI236" s="27">
        <f t="shared" si="746"/>
        <v>1</v>
      </c>
      <c r="AJ236" s="28" t="s">
        <v>38</v>
      </c>
      <c r="AK236" s="27">
        <f t="shared" ref="AK236:AK264" si="934">+AI236</f>
        <v>1</v>
      </c>
      <c r="AL236" s="29">
        <f t="shared" ref="AL236:AL264" si="935">AK236/1</f>
        <v>1</v>
      </c>
      <c r="AM236" s="19">
        <f t="shared" si="855"/>
        <v>1</v>
      </c>
      <c r="AN236" s="4" t="s">
        <v>38</v>
      </c>
      <c r="AO236" s="19">
        <f t="shared" si="855"/>
        <v>1</v>
      </c>
      <c r="AP236" s="4" t="s">
        <v>38</v>
      </c>
      <c r="AQ236" s="19">
        <f t="shared" ref="AQ236" si="936">IF(MID(TRIM(AR236),1,2)="no",0,1)</f>
        <v>1</v>
      </c>
      <c r="AR236" s="4" t="s">
        <v>38</v>
      </c>
      <c r="AS236" s="19">
        <f t="shared" ref="AS236" si="937">IF(MID(TRIM(AT236),1,2)="no",0,1)</f>
        <v>1</v>
      </c>
      <c r="AT236" s="4" t="s">
        <v>38</v>
      </c>
      <c r="AU236" s="19">
        <f t="shared" ref="AU236" si="938">IF(MID(TRIM(AV236),1,2)="no",0,1)</f>
        <v>1</v>
      </c>
      <c r="AV236" s="4" t="s">
        <v>38</v>
      </c>
      <c r="AW236" s="7">
        <f t="shared" si="898"/>
        <v>5</v>
      </c>
      <c r="AX236" s="29">
        <f t="shared" si="902"/>
        <v>1</v>
      </c>
      <c r="AY236" s="29">
        <f t="shared" si="787"/>
        <v>1</v>
      </c>
    </row>
    <row r="237" spans="1:51" ht="30" x14ac:dyDescent="0.2">
      <c r="A237" s="25">
        <v>233</v>
      </c>
      <c r="B237" s="38" t="s">
        <v>330</v>
      </c>
      <c r="C237" s="40" t="s">
        <v>268</v>
      </c>
      <c r="D237" s="3">
        <v>4</v>
      </c>
      <c r="E237" s="27">
        <f t="shared" si="761"/>
        <v>1</v>
      </c>
      <c r="F237" s="4" t="s">
        <v>38</v>
      </c>
      <c r="G237" s="27">
        <f t="shared" si="761"/>
        <v>1</v>
      </c>
      <c r="H237" s="4" t="s">
        <v>38</v>
      </c>
      <c r="I237" s="27">
        <f t="shared" si="761"/>
        <v>1</v>
      </c>
      <c r="J237" s="4" t="s">
        <v>38</v>
      </c>
      <c r="K237" s="27">
        <f t="shared" si="761"/>
        <v>1</v>
      </c>
      <c r="L237" s="4" t="s">
        <v>38</v>
      </c>
      <c r="M237" s="27">
        <f t="shared" si="762"/>
        <v>1</v>
      </c>
      <c r="N237" s="4" t="s">
        <v>38</v>
      </c>
      <c r="O237" s="27">
        <f t="shared" si="763"/>
        <v>1</v>
      </c>
      <c r="P237" s="4" t="s">
        <v>38</v>
      </c>
      <c r="Q237" s="27">
        <f t="shared" si="764"/>
        <v>1</v>
      </c>
      <c r="R237" s="4" t="s">
        <v>38</v>
      </c>
      <c r="S237" s="27">
        <f t="shared" si="765"/>
        <v>1</v>
      </c>
      <c r="T237" s="4" t="s">
        <v>38</v>
      </c>
      <c r="U237" s="27">
        <f t="shared" si="766"/>
        <v>1</v>
      </c>
      <c r="V237" s="4" t="s">
        <v>38</v>
      </c>
      <c r="W237" s="27">
        <f t="shared" si="767"/>
        <v>1</v>
      </c>
      <c r="X237" s="4" t="s">
        <v>38</v>
      </c>
      <c r="Y237" s="27">
        <f t="shared" si="768"/>
        <v>1</v>
      </c>
      <c r="Z237" s="4" t="s">
        <v>38</v>
      </c>
      <c r="AA237" s="37"/>
      <c r="AB237" s="5"/>
      <c r="AC237" s="37"/>
      <c r="AD237" s="5"/>
      <c r="AE237" s="27">
        <f t="shared" si="932"/>
        <v>11</v>
      </c>
      <c r="AF237" s="29">
        <f t="shared" si="933"/>
        <v>1</v>
      </c>
      <c r="AG237" s="5"/>
      <c r="AH237" s="5"/>
      <c r="AI237" s="27">
        <f t="shared" si="746"/>
        <v>1</v>
      </c>
      <c r="AJ237" s="28" t="s">
        <v>38</v>
      </c>
      <c r="AK237" s="27">
        <f t="shared" si="934"/>
        <v>1</v>
      </c>
      <c r="AL237" s="29">
        <f t="shared" si="935"/>
        <v>1</v>
      </c>
      <c r="AM237" s="19">
        <f t="shared" si="855"/>
        <v>1</v>
      </c>
      <c r="AN237" s="4" t="s">
        <v>38</v>
      </c>
      <c r="AO237" s="19">
        <f t="shared" si="855"/>
        <v>1</v>
      </c>
      <c r="AP237" s="4" t="s">
        <v>38</v>
      </c>
      <c r="AQ237" s="19">
        <f t="shared" ref="AQ237" si="939">IF(MID(TRIM(AR237),1,2)="no",0,1)</f>
        <v>1</v>
      </c>
      <c r="AR237" s="4" t="s">
        <v>38</v>
      </c>
      <c r="AS237" s="19">
        <f t="shared" ref="AS237" si="940">IF(MID(TRIM(AT237),1,2)="no",0,1)</f>
        <v>1</v>
      </c>
      <c r="AT237" s="4" t="s">
        <v>38</v>
      </c>
      <c r="AU237" s="19">
        <f t="shared" ref="AU237" si="941">IF(MID(TRIM(AV237),1,2)="no",0,1)</f>
        <v>1</v>
      </c>
      <c r="AV237" s="4" t="s">
        <v>38</v>
      </c>
      <c r="AW237" s="7">
        <f t="shared" si="898"/>
        <v>5</v>
      </c>
      <c r="AX237" s="29">
        <f t="shared" si="902"/>
        <v>1</v>
      </c>
      <c r="AY237" s="29">
        <f t="shared" si="787"/>
        <v>1</v>
      </c>
    </row>
    <row r="238" spans="1:51" ht="30" x14ac:dyDescent="0.2">
      <c r="A238" s="25">
        <v>234</v>
      </c>
      <c r="B238" s="38" t="s">
        <v>330</v>
      </c>
      <c r="C238" s="40" t="s">
        <v>269</v>
      </c>
      <c r="D238" s="3">
        <v>4</v>
      </c>
      <c r="E238" s="27">
        <f t="shared" si="761"/>
        <v>1</v>
      </c>
      <c r="F238" s="4" t="s">
        <v>38</v>
      </c>
      <c r="G238" s="27">
        <f t="shared" si="761"/>
        <v>1</v>
      </c>
      <c r="H238" s="4" t="s">
        <v>38</v>
      </c>
      <c r="I238" s="27">
        <f t="shared" si="761"/>
        <v>1</v>
      </c>
      <c r="J238" s="4" t="s">
        <v>38</v>
      </c>
      <c r="K238" s="27">
        <f t="shared" si="761"/>
        <v>1</v>
      </c>
      <c r="L238" s="4" t="s">
        <v>38</v>
      </c>
      <c r="M238" s="27">
        <f t="shared" si="762"/>
        <v>1</v>
      </c>
      <c r="N238" s="4" t="s">
        <v>38</v>
      </c>
      <c r="O238" s="27">
        <f t="shared" si="763"/>
        <v>1</v>
      </c>
      <c r="P238" s="4" t="s">
        <v>38</v>
      </c>
      <c r="Q238" s="27">
        <f t="shared" si="764"/>
        <v>1</v>
      </c>
      <c r="R238" s="4" t="s">
        <v>38</v>
      </c>
      <c r="S238" s="27">
        <f t="shared" si="765"/>
        <v>1</v>
      </c>
      <c r="T238" s="4" t="s">
        <v>38</v>
      </c>
      <c r="U238" s="27">
        <f t="shared" si="766"/>
        <v>1</v>
      </c>
      <c r="V238" s="4" t="s">
        <v>38</v>
      </c>
      <c r="W238" s="27">
        <f t="shared" si="767"/>
        <v>1</v>
      </c>
      <c r="X238" s="4" t="s">
        <v>38</v>
      </c>
      <c r="Y238" s="27">
        <f t="shared" si="768"/>
        <v>1</v>
      </c>
      <c r="Z238" s="4" t="s">
        <v>38</v>
      </c>
      <c r="AA238" s="37"/>
      <c r="AB238" s="5"/>
      <c r="AC238" s="37"/>
      <c r="AD238" s="5"/>
      <c r="AE238" s="27">
        <f t="shared" si="932"/>
        <v>11</v>
      </c>
      <c r="AF238" s="29">
        <f t="shared" si="933"/>
        <v>1</v>
      </c>
      <c r="AG238" s="5"/>
      <c r="AH238" s="5"/>
      <c r="AI238" s="27">
        <f t="shared" si="746"/>
        <v>1</v>
      </c>
      <c r="AJ238" s="28" t="s">
        <v>38</v>
      </c>
      <c r="AK238" s="27">
        <f t="shared" si="934"/>
        <v>1</v>
      </c>
      <c r="AL238" s="29">
        <f t="shared" si="935"/>
        <v>1</v>
      </c>
      <c r="AM238" s="19">
        <f t="shared" si="855"/>
        <v>1</v>
      </c>
      <c r="AN238" s="4" t="s">
        <v>38</v>
      </c>
      <c r="AO238" s="19">
        <f t="shared" si="855"/>
        <v>1</v>
      </c>
      <c r="AP238" s="4" t="s">
        <v>38</v>
      </c>
      <c r="AQ238" s="19">
        <f t="shared" ref="AQ238" si="942">IF(MID(TRIM(AR238),1,2)="no",0,1)</f>
        <v>1</v>
      </c>
      <c r="AR238" s="4" t="s">
        <v>38</v>
      </c>
      <c r="AS238" s="19">
        <f t="shared" ref="AS238" si="943">IF(MID(TRIM(AT238),1,2)="no",0,1)</f>
        <v>1</v>
      </c>
      <c r="AT238" s="4" t="s">
        <v>38</v>
      </c>
      <c r="AU238" s="19">
        <f t="shared" ref="AU238" si="944">IF(MID(TRIM(AV238),1,2)="no",0,1)</f>
        <v>1</v>
      </c>
      <c r="AV238" s="4" t="s">
        <v>38</v>
      </c>
      <c r="AW238" s="7">
        <f t="shared" si="898"/>
        <v>5</v>
      </c>
      <c r="AX238" s="29">
        <f t="shared" si="902"/>
        <v>1</v>
      </c>
      <c r="AY238" s="29">
        <f t="shared" si="787"/>
        <v>1</v>
      </c>
    </row>
    <row r="239" spans="1:51" ht="30" x14ac:dyDescent="0.2">
      <c r="A239" s="25">
        <v>235</v>
      </c>
      <c r="B239" s="38" t="s">
        <v>330</v>
      </c>
      <c r="C239" s="54" t="s">
        <v>270</v>
      </c>
      <c r="D239" s="3">
        <v>4</v>
      </c>
      <c r="E239" s="27">
        <f t="shared" si="761"/>
        <v>1</v>
      </c>
      <c r="F239" s="4" t="s">
        <v>38</v>
      </c>
      <c r="G239" s="27">
        <f t="shared" si="761"/>
        <v>1</v>
      </c>
      <c r="H239" s="4" t="s">
        <v>38</v>
      </c>
      <c r="I239" s="27">
        <f t="shared" si="761"/>
        <v>1</v>
      </c>
      <c r="J239" s="4" t="s">
        <v>38</v>
      </c>
      <c r="K239" s="27">
        <f t="shared" si="761"/>
        <v>1</v>
      </c>
      <c r="L239" s="4" t="s">
        <v>38</v>
      </c>
      <c r="M239" s="27">
        <f t="shared" si="762"/>
        <v>1</v>
      </c>
      <c r="N239" s="4" t="s">
        <v>38</v>
      </c>
      <c r="O239" s="27">
        <f t="shared" si="763"/>
        <v>1</v>
      </c>
      <c r="P239" s="4" t="s">
        <v>38</v>
      </c>
      <c r="Q239" s="27">
        <f t="shared" si="764"/>
        <v>1</v>
      </c>
      <c r="R239" s="4" t="s">
        <v>38</v>
      </c>
      <c r="S239" s="27">
        <f t="shared" si="765"/>
        <v>1</v>
      </c>
      <c r="T239" s="4" t="s">
        <v>38</v>
      </c>
      <c r="U239" s="27">
        <f t="shared" si="766"/>
        <v>1</v>
      </c>
      <c r="V239" s="4" t="s">
        <v>38</v>
      </c>
      <c r="W239" s="27">
        <f t="shared" si="767"/>
        <v>1</v>
      </c>
      <c r="X239" s="4" t="s">
        <v>38</v>
      </c>
      <c r="Y239" s="27">
        <f t="shared" si="768"/>
        <v>1</v>
      </c>
      <c r="Z239" s="4" t="s">
        <v>38</v>
      </c>
      <c r="AA239" s="37"/>
      <c r="AB239" s="48"/>
      <c r="AC239" s="37"/>
      <c r="AD239" s="48"/>
      <c r="AE239" s="27">
        <f t="shared" si="932"/>
        <v>11</v>
      </c>
      <c r="AF239" s="29">
        <f t="shared" si="933"/>
        <v>1</v>
      </c>
      <c r="AG239" s="5"/>
      <c r="AH239" s="48"/>
      <c r="AI239" s="27">
        <f t="shared" si="746"/>
        <v>1</v>
      </c>
      <c r="AJ239" s="28" t="s">
        <v>38</v>
      </c>
      <c r="AK239" s="27">
        <f t="shared" si="934"/>
        <v>1</v>
      </c>
      <c r="AL239" s="29">
        <f t="shared" si="935"/>
        <v>1</v>
      </c>
      <c r="AM239" s="19">
        <f t="shared" si="855"/>
        <v>1</v>
      </c>
      <c r="AN239" s="4" t="s">
        <v>38</v>
      </c>
      <c r="AO239" s="19">
        <f t="shared" si="855"/>
        <v>1</v>
      </c>
      <c r="AP239" s="4" t="s">
        <v>38</v>
      </c>
      <c r="AQ239" s="19">
        <f t="shared" ref="AQ239" si="945">IF(MID(TRIM(AR239),1,2)="no",0,1)</f>
        <v>1</v>
      </c>
      <c r="AR239" s="4" t="s">
        <v>38</v>
      </c>
      <c r="AS239" s="19">
        <f t="shared" ref="AS239" si="946">IF(MID(TRIM(AT239),1,2)="no",0,1)</f>
        <v>1</v>
      </c>
      <c r="AT239" s="4" t="s">
        <v>38</v>
      </c>
      <c r="AU239" s="19">
        <f t="shared" ref="AU239" si="947">IF(MID(TRIM(AV239),1,2)="no",0,1)</f>
        <v>1</v>
      </c>
      <c r="AV239" s="4" t="s">
        <v>38</v>
      </c>
      <c r="AW239" s="7">
        <f t="shared" si="898"/>
        <v>5</v>
      </c>
      <c r="AX239" s="29">
        <f t="shared" si="902"/>
        <v>1</v>
      </c>
      <c r="AY239" s="29">
        <f t="shared" si="787"/>
        <v>1</v>
      </c>
    </row>
    <row r="240" spans="1:51" ht="30" x14ac:dyDescent="0.2">
      <c r="A240" s="25">
        <v>236</v>
      </c>
      <c r="B240" s="38" t="s">
        <v>330</v>
      </c>
      <c r="C240" s="1" t="s">
        <v>271</v>
      </c>
      <c r="D240" s="2">
        <v>4</v>
      </c>
      <c r="E240" s="27">
        <f t="shared" si="761"/>
        <v>1</v>
      </c>
      <c r="F240" s="4" t="s">
        <v>38</v>
      </c>
      <c r="G240" s="27">
        <f t="shared" si="761"/>
        <v>1</v>
      </c>
      <c r="H240" s="4" t="s">
        <v>38</v>
      </c>
      <c r="I240" s="27">
        <f t="shared" si="761"/>
        <v>1</v>
      </c>
      <c r="J240" s="4" t="s">
        <v>38</v>
      </c>
      <c r="K240" s="27">
        <f t="shared" si="761"/>
        <v>1</v>
      </c>
      <c r="L240" s="4" t="s">
        <v>38</v>
      </c>
      <c r="M240" s="27">
        <f t="shared" si="762"/>
        <v>1</v>
      </c>
      <c r="N240" s="4" t="s">
        <v>38</v>
      </c>
      <c r="O240" s="27">
        <f t="shared" si="763"/>
        <v>1</v>
      </c>
      <c r="P240" s="4" t="s">
        <v>38</v>
      </c>
      <c r="Q240" s="27">
        <f t="shared" si="764"/>
        <v>1</v>
      </c>
      <c r="R240" s="4" t="s">
        <v>38</v>
      </c>
      <c r="S240" s="27">
        <f t="shared" si="765"/>
        <v>1</v>
      </c>
      <c r="T240" s="4" t="s">
        <v>38</v>
      </c>
      <c r="U240" s="27">
        <f t="shared" si="766"/>
        <v>1</v>
      </c>
      <c r="V240" s="4" t="s">
        <v>38</v>
      </c>
      <c r="W240" s="27">
        <f t="shared" si="767"/>
        <v>1</v>
      </c>
      <c r="X240" s="4" t="s">
        <v>38</v>
      </c>
      <c r="Y240" s="27">
        <f t="shared" si="768"/>
        <v>1</v>
      </c>
      <c r="Z240" s="4" t="s">
        <v>38</v>
      </c>
      <c r="AA240" s="37"/>
      <c r="AB240" s="9"/>
      <c r="AC240" s="37"/>
      <c r="AD240" s="9"/>
      <c r="AE240" s="27">
        <f t="shared" si="932"/>
        <v>11</v>
      </c>
      <c r="AF240" s="29">
        <f t="shared" si="933"/>
        <v>1</v>
      </c>
      <c r="AG240" s="9"/>
      <c r="AH240" s="9"/>
      <c r="AI240" s="27">
        <f t="shared" si="746"/>
        <v>1</v>
      </c>
      <c r="AJ240" s="28" t="s">
        <v>38</v>
      </c>
      <c r="AK240" s="27">
        <f t="shared" si="934"/>
        <v>1</v>
      </c>
      <c r="AL240" s="29">
        <f t="shared" si="935"/>
        <v>1</v>
      </c>
      <c r="AM240" s="19">
        <f t="shared" si="855"/>
        <v>1</v>
      </c>
      <c r="AN240" s="4" t="s">
        <v>38</v>
      </c>
      <c r="AO240" s="19">
        <f t="shared" si="855"/>
        <v>1</v>
      </c>
      <c r="AP240" s="4" t="s">
        <v>38</v>
      </c>
      <c r="AQ240" s="19">
        <f t="shared" ref="AQ240" si="948">IF(MID(TRIM(AR240),1,2)="no",0,1)</f>
        <v>1</v>
      </c>
      <c r="AR240" s="4" t="s">
        <v>38</v>
      </c>
      <c r="AS240" s="19">
        <f t="shared" ref="AS240" si="949">IF(MID(TRIM(AT240),1,2)="no",0,1)</f>
        <v>1</v>
      </c>
      <c r="AT240" s="4" t="s">
        <v>38</v>
      </c>
      <c r="AU240" s="19">
        <f t="shared" ref="AU240" si="950">IF(MID(TRIM(AV240),1,2)="no",0,1)</f>
        <v>1</v>
      </c>
      <c r="AV240" s="4" t="s">
        <v>38</v>
      </c>
      <c r="AW240" s="7">
        <f t="shared" si="898"/>
        <v>5</v>
      </c>
      <c r="AX240" s="29">
        <f t="shared" si="902"/>
        <v>1</v>
      </c>
      <c r="AY240" s="29">
        <f t="shared" si="787"/>
        <v>1</v>
      </c>
    </row>
    <row r="241" spans="1:51" ht="45" x14ac:dyDescent="0.2">
      <c r="A241" s="25">
        <v>237</v>
      </c>
      <c r="B241" s="38" t="s">
        <v>330</v>
      </c>
      <c r="C241" s="40" t="s">
        <v>272</v>
      </c>
      <c r="D241" s="3">
        <v>4</v>
      </c>
      <c r="E241" s="27">
        <f t="shared" si="761"/>
        <v>1</v>
      </c>
      <c r="F241" s="4" t="s">
        <v>38</v>
      </c>
      <c r="G241" s="27">
        <f t="shared" si="761"/>
        <v>1</v>
      </c>
      <c r="H241" s="4" t="s">
        <v>38</v>
      </c>
      <c r="I241" s="27">
        <f t="shared" si="761"/>
        <v>1</v>
      </c>
      <c r="J241" s="4" t="s">
        <v>38</v>
      </c>
      <c r="K241" s="27">
        <f t="shared" si="761"/>
        <v>1</v>
      </c>
      <c r="L241" s="4" t="s">
        <v>38</v>
      </c>
      <c r="M241" s="27">
        <f t="shared" si="762"/>
        <v>1</v>
      </c>
      <c r="N241" s="4" t="s">
        <v>38</v>
      </c>
      <c r="O241" s="27">
        <f t="shared" si="763"/>
        <v>1</v>
      </c>
      <c r="P241" s="4" t="s">
        <v>38</v>
      </c>
      <c r="Q241" s="27">
        <f t="shared" si="764"/>
        <v>1</v>
      </c>
      <c r="R241" s="4" t="s">
        <v>38</v>
      </c>
      <c r="S241" s="27">
        <f t="shared" si="765"/>
        <v>1</v>
      </c>
      <c r="T241" s="4" t="s">
        <v>38</v>
      </c>
      <c r="U241" s="27">
        <f t="shared" si="766"/>
        <v>1</v>
      </c>
      <c r="V241" s="4" t="s">
        <v>38</v>
      </c>
      <c r="W241" s="27">
        <f t="shared" si="767"/>
        <v>1</v>
      </c>
      <c r="X241" s="4" t="s">
        <v>38</v>
      </c>
      <c r="Y241" s="27">
        <f t="shared" si="768"/>
        <v>1</v>
      </c>
      <c r="Z241" s="4" t="s">
        <v>38</v>
      </c>
      <c r="AA241" s="37"/>
      <c r="AB241" s="5"/>
      <c r="AC241" s="37"/>
      <c r="AD241" s="5"/>
      <c r="AE241" s="27">
        <f t="shared" si="932"/>
        <v>11</v>
      </c>
      <c r="AF241" s="29">
        <f t="shared" si="933"/>
        <v>1</v>
      </c>
      <c r="AG241" s="5"/>
      <c r="AH241" s="5"/>
      <c r="AI241" s="27">
        <f t="shared" si="746"/>
        <v>1</v>
      </c>
      <c r="AJ241" s="28" t="s">
        <v>38</v>
      </c>
      <c r="AK241" s="27">
        <f t="shared" si="934"/>
        <v>1</v>
      </c>
      <c r="AL241" s="29">
        <f t="shared" si="935"/>
        <v>1</v>
      </c>
      <c r="AM241" s="19">
        <f t="shared" si="855"/>
        <v>1</v>
      </c>
      <c r="AN241" s="4" t="s">
        <v>38</v>
      </c>
      <c r="AO241" s="19">
        <f t="shared" si="855"/>
        <v>1</v>
      </c>
      <c r="AP241" s="4" t="s">
        <v>38</v>
      </c>
      <c r="AQ241" s="19">
        <f t="shared" ref="AQ241" si="951">IF(MID(TRIM(AR241),1,2)="no",0,1)</f>
        <v>1</v>
      </c>
      <c r="AR241" s="4" t="s">
        <v>38</v>
      </c>
      <c r="AS241" s="19">
        <f t="shared" ref="AS241" si="952">IF(MID(TRIM(AT241),1,2)="no",0,1)</f>
        <v>1</v>
      </c>
      <c r="AT241" s="4" t="s">
        <v>38</v>
      </c>
      <c r="AU241" s="19">
        <f t="shared" ref="AU241" si="953">IF(MID(TRIM(AV241),1,2)="no",0,1)</f>
        <v>1</v>
      </c>
      <c r="AV241" s="4" t="s">
        <v>38</v>
      </c>
      <c r="AW241" s="7">
        <f t="shared" si="898"/>
        <v>5</v>
      </c>
      <c r="AX241" s="29">
        <f t="shared" si="902"/>
        <v>1</v>
      </c>
      <c r="AY241" s="29">
        <f t="shared" si="787"/>
        <v>1</v>
      </c>
    </row>
    <row r="242" spans="1:51" ht="30" x14ac:dyDescent="0.2">
      <c r="A242" s="25">
        <v>238</v>
      </c>
      <c r="B242" s="38" t="s">
        <v>330</v>
      </c>
      <c r="C242" s="40" t="s">
        <v>273</v>
      </c>
      <c r="D242" s="3">
        <v>4</v>
      </c>
      <c r="E242" s="27">
        <f t="shared" si="761"/>
        <v>1</v>
      </c>
      <c r="F242" s="4" t="s">
        <v>38</v>
      </c>
      <c r="G242" s="27">
        <f t="shared" si="761"/>
        <v>1</v>
      </c>
      <c r="H242" s="4" t="s">
        <v>38</v>
      </c>
      <c r="I242" s="27">
        <f t="shared" si="761"/>
        <v>1</v>
      </c>
      <c r="J242" s="4" t="s">
        <v>38</v>
      </c>
      <c r="K242" s="27">
        <f t="shared" si="761"/>
        <v>1</v>
      </c>
      <c r="L242" s="4" t="s">
        <v>38</v>
      </c>
      <c r="M242" s="27">
        <f t="shared" si="762"/>
        <v>1</v>
      </c>
      <c r="N242" s="4" t="s">
        <v>38</v>
      </c>
      <c r="O242" s="27">
        <f t="shared" si="763"/>
        <v>1</v>
      </c>
      <c r="P242" s="4" t="s">
        <v>38</v>
      </c>
      <c r="Q242" s="27">
        <f t="shared" si="764"/>
        <v>1</v>
      </c>
      <c r="R242" s="4" t="s">
        <v>38</v>
      </c>
      <c r="S242" s="27">
        <f t="shared" si="765"/>
        <v>1</v>
      </c>
      <c r="T242" s="4" t="s">
        <v>38</v>
      </c>
      <c r="U242" s="27">
        <f t="shared" si="766"/>
        <v>1</v>
      </c>
      <c r="V242" s="4" t="s">
        <v>38</v>
      </c>
      <c r="W242" s="27">
        <f t="shared" si="767"/>
        <v>1</v>
      </c>
      <c r="X242" s="4" t="s">
        <v>38</v>
      </c>
      <c r="Y242" s="27">
        <f t="shared" si="768"/>
        <v>1</v>
      </c>
      <c r="Z242" s="4" t="s">
        <v>38</v>
      </c>
      <c r="AA242" s="37"/>
      <c r="AB242" s="5"/>
      <c r="AC242" s="37"/>
      <c r="AD242" s="5"/>
      <c r="AE242" s="27">
        <f t="shared" si="932"/>
        <v>11</v>
      </c>
      <c r="AF242" s="29">
        <f t="shared" si="933"/>
        <v>1</v>
      </c>
      <c r="AG242" s="5"/>
      <c r="AH242" s="5"/>
      <c r="AI242" s="27">
        <f t="shared" si="746"/>
        <v>1</v>
      </c>
      <c r="AJ242" s="28" t="s">
        <v>38</v>
      </c>
      <c r="AK242" s="27">
        <f t="shared" si="934"/>
        <v>1</v>
      </c>
      <c r="AL242" s="29">
        <f t="shared" si="935"/>
        <v>1</v>
      </c>
      <c r="AM242" s="19">
        <f t="shared" si="855"/>
        <v>1</v>
      </c>
      <c r="AN242" s="4" t="s">
        <v>38</v>
      </c>
      <c r="AO242" s="19">
        <f t="shared" si="855"/>
        <v>1</v>
      </c>
      <c r="AP242" s="4" t="s">
        <v>38</v>
      </c>
      <c r="AQ242" s="19">
        <f t="shared" ref="AQ242" si="954">IF(MID(TRIM(AR242),1,2)="no",0,1)</f>
        <v>1</v>
      </c>
      <c r="AR242" s="4" t="s">
        <v>38</v>
      </c>
      <c r="AS242" s="19">
        <f t="shared" ref="AS242" si="955">IF(MID(TRIM(AT242),1,2)="no",0,1)</f>
        <v>1</v>
      </c>
      <c r="AT242" s="4" t="s">
        <v>38</v>
      </c>
      <c r="AU242" s="19">
        <f t="shared" ref="AU242" si="956">IF(MID(TRIM(AV242),1,2)="no",0,1)</f>
        <v>1</v>
      </c>
      <c r="AV242" s="4" t="s">
        <v>38</v>
      </c>
      <c r="AW242" s="7">
        <f t="shared" si="898"/>
        <v>5</v>
      </c>
      <c r="AX242" s="29">
        <f t="shared" si="902"/>
        <v>1</v>
      </c>
      <c r="AY242" s="29">
        <f t="shared" si="787"/>
        <v>1</v>
      </c>
    </row>
    <row r="243" spans="1:51" ht="30" x14ac:dyDescent="0.2">
      <c r="A243" s="25">
        <v>239</v>
      </c>
      <c r="B243" s="38" t="s">
        <v>330</v>
      </c>
      <c r="C243" s="40" t="s">
        <v>274</v>
      </c>
      <c r="D243" s="3">
        <v>4</v>
      </c>
      <c r="E243" s="27">
        <f t="shared" si="761"/>
        <v>1</v>
      </c>
      <c r="F243" s="4" t="s">
        <v>38</v>
      </c>
      <c r="G243" s="27">
        <f t="shared" si="761"/>
        <v>1</v>
      </c>
      <c r="H243" s="4" t="s">
        <v>38</v>
      </c>
      <c r="I243" s="27">
        <f t="shared" si="761"/>
        <v>1</v>
      </c>
      <c r="J243" s="4" t="s">
        <v>38</v>
      </c>
      <c r="K243" s="27">
        <f t="shared" si="761"/>
        <v>1</v>
      </c>
      <c r="L243" s="4" t="s">
        <v>38</v>
      </c>
      <c r="M243" s="27">
        <f t="shared" si="762"/>
        <v>1</v>
      </c>
      <c r="N243" s="4" t="s">
        <v>38</v>
      </c>
      <c r="O243" s="27">
        <f t="shared" si="763"/>
        <v>1</v>
      </c>
      <c r="P243" s="4" t="s">
        <v>38</v>
      </c>
      <c r="Q243" s="27">
        <f t="shared" si="764"/>
        <v>1</v>
      </c>
      <c r="R243" s="4" t="s">
        <v>38</v>
      </c>
      <c r="S243" s="27">
        <f t="shared" si="765"/>
        <v>1</v>
      </c>
      <c r="T243" s="4" t="s">
        <v>38</v>
      </c>
      <c r="U243" s="27">
        <f t="shared" si="766"/>
        <v>1</v>
      </c>
      <c r="V243" s="4" t="s">
        <v>38</v>
      </c>
      <c r="W243" s="27">
        <f t="shared" si="767"/>
        <v>1</v>
      </c>
      <c r="X243" s="4" t="s">
        <v>38</v>
      </c>
      <c r="Y243" s="27">
        <f t="shared" si="768"/>
        <v>1</v>
      </c>
      <c r="Z243" s="4" t="s">
        <v>38</v>
      </c>
      <c r="AA243" s="37"/>
      <c r="AB243" s="5"/>
      <c r="AC243" s="37"/>
      <c r="AD243" s="5"/>
      <c r="AE243" s="27">
        <f t="shared" si="932"/>
        <v>11</v>
      </c>
      <c r="AF243" s="29">
        <f t="shared" si="933"/>
        <v>1</v>
      </c>
      <c r="AG243" s="5"/>
      <c r="AH243" s="5"/>
      <c r="AI243" s="27">
        <f t="shared" si="746"/>
        <v>1</v>
      </c>
      <c r="AJ243" s="28" t="s">
        <v>38</v>
      </c>
      <c r="AK243" s="27">
        <f t="shared" si="934"/>
        <v>1</v>
      </c>
      <c r="AL243" s="29">
        <f t="shared" si="935"/>
        <v>1</v>
      </c>
      <c r="AM243" s="19">
        <f t="shared" si="855"/>
        <v>1</v>
      </c>
      <c r="AN243" s="4" t="s">
        <v>38</v>
      </c>
      <c r="AO243" s="19">
        <f t="shared" si="855"/>
        <v>1</v>
      </c>
      <c r="AP243" s="4" t="s">
        <v>38</v>
      </c>
      <c r="AQ243" s="19">
        <f t="shared" ref="AQ243" si="957">IF(MID(TRIM(AR243),1,2)="no",0,1)</f>
        <v>1</v>
      </c>
      <c r="AR243" s="4" t="s">
        <v>38</v>
      </c>
      <c r="AS243" s="19">
        <f t="shared" ref="AS243" si="958">IF(MID(TRIM(AT243),1,2)="no",0,1)</f>
        <v>1</v>
      </c>
      <c r="AT243" s="4" t="s">
        <v>38</v>
      </c>
      <c r="AU243" s="19">
        <f t="shared" ref="AU243" si="959">IF(MID(TRIM(AV243),1,2)="no",0,1)</f>
        <v>1</v>
      </c>
      <c r="AV243" s="4" t="s">
        <v>38</v>
      </c>
      <c r="AW243" s="7">
        <f t="shared" si="898"/>
        <v>5</v>
      </c>
      <c r="AX243" s="29">
        <f t="shared" si="902"/>
        <v>1</v>
      </c>
      <c r="AY243" s="29">
        <f t="shared" si="787"/>
        <v>1</v>
      </c>
    </row>
    <row r="244" spans="1:51" ht="30" x14ac:dyDescent="0.2">
      <c r="A244" s="25">
        <v>240</v>
      </c>
      <c r="B244" s="38" t="s">
        <v>330</v>
      </c>
      <c r="C244" s="40" t="s">
        <v>275</v>
      </c>
      <c r="D244" s="3">
        <v>4</v>
      </c>
      <c r="E244" s="27">
        <f t="shared" si="761"/>
        <v>1</v>
      </c>
      <c r="F244" s="4" t="s">
        <v>38</v>
      </c>
      <c r="G244" s="27">
        <f t="shared" si="761"/>
        <v>1</v>
      </c>
      <c r="H244" s="4" t="s">
        <v>38</v>
      </c>
      <c r="I244" s="27">
        <f t="shared" si="761"/>
        <v>1</v>
      </c>
      <c r="J244" s="4" t="s">
        <v>38</v>
      </c>
      <c r="K244" s="27">
        <f t="shared" si="761"/>
        <v>1</v>
      </c>
      <c r="L244" s="4" t="s">
        <v>38</v>
      </c>
      <c r="M244" s="27">
        <f t="shared" si="762"/>
        <v>1</v>
      </c>
      <c r="N244" s="4" t="s">
        <v>38</v>
      </c>
      <c r="O244" s="27">
        <f t="shared" si="763"/>
        <v>1</v>
      </c>
      <c r="P244" s="4" t="s">
        <v>38</v>
      </c>
      <c r="Q244" s="27">
        <f t="shared" si="764"/>
        <v>1</v>
      </c>
      <c r="R244" s="4" t="s">
        <v>38</v>
      </c>
      <c r="S244" s="27">
        <f t="shared" si="765"/>
        <v>1</v>
      </c>
      <c r="T244" s="4" t="s">
        <v>38</v>
      </c>
      <c r="U244" s="27">
        <f t="shared" si="766"/>
        <v>1</v>
      </c>
      <c r="V244" s="4" t="s">
        <v>38</v>
      </c>
      <c r="W244" s="27">
        <f t="shared" si="767"/>
        <v>1</v>
      </c>
      <c r="X244" s="4" t="s">
        <v>38</v>
      </c>
      <c r="Y244" s="27">
        <f t="shared" si="768"/>
        <v>1</v>
      </c>
      <c r="Z244" s="4" t="s">
        <v>38</v>
      </c>
      <c r="AA244" s="37"/>
      <c r="AB244" s="5"/>
      <c r="AC244" s="37"/>
      <c r="AD244" s="5"/>
      <c r="AE244" s="27">
        <f t="shared" si="932"/>
        <v>11</v>
      </c>
      <c r="AF244" s="29">
        <f t="shared" si="933"/>
        <v>1</v>
      </c>
      <c r="AG244" s="5"/>
      <c r="AH244" s="5"/>
      <c r="AI244" s="27">
        <f t="shared" si="746"/>
        <v>1</v>
      </c>
      <c r="AJ244" s="28" t="s">
        <v>38</v>
      </c>
      <c r="AK244" s="27">
        <f t="shared" si="934"/>
        <v>1</v>
      </c>
      <c r="AL244" s="29">
        <f t="shared" si="935"/>
        <v>1</v>
      </c>
      <c r="AM244" s="19">
        <f t="shared" si="855"/>
        <v>1</v>
      </c>
      <c r="AN244" s="4" t="s">
        <v>38</v>
      </c>
      <c r="AO244" s="19">
        <f t="shared" si="855"/>
        <v>1</v>
      </c>
      <c r="AP244" s="4" t="s">
        <v>38</v>
      </c>
      <c r="AQ244" s="19">
        <f t="shared" ref="AQ244" si="960">IF(MID(TRIM(AR244),1,2)="no",0,1)</f>
        <v>1</v>
      </c>
      <c r="AR244" s="4" t="s">
        <v>38</v>
      </c>
      <c r="AS244" s="19">
        <f t="shared" ref="AS244" si="961">IF(MID(TRIM(AT244),1,2)="no",0,1)</f>
        <v>1</v>
      </c>
      <c r="AT244" s="4" t="s">
        <v>38</v>
      </c>
      <c r="AU244" s="19">
        <f t="shared" ref="AU244" si="962">IF(MID(TRIM(AV244),1,2)="no",0,1)</f>
        <v>1</v>
      </c>
      <c r="AV244" s="4" t="s">
        <v>38</v>
      </c>
      <c r="AW244" s="7">
        <f t="shared" si="898"/>
        <v>5</v>
      </c>
      <c r="AX244" s="29">
        <f t="shared" si="902"/>
        <v>1</v>
      </c>
      <c r="AY244" s="29">
        <f t="shared" si="787"/>
        <v>1</v>
      </c>
    </row>
    <row r="245" spans="1:51" ht="30" x14ac:dyDescent="0.2">
      <c r="A245" s="25">
        <v>241</v>
      </c>
      <c r="B245" s="38" t="s">
        <v>330</v>
      </c>
      <c r="C245" s="40" t="s">
        <v>276</v>
      </c>
      <c r="D245" s="3">
        <v>4</v>
      </c>
      <c r="E245" s="27">
        <f t="shared" si="761"/>
        <v>1</v>
      </c>
      <c r="F245" s="4" t="s">
        <v>38</v>
      </c>
      <c r="G245" s="27">
        <f t="shared" si="761"/>
        <v>1</v>
      </c>
      <c r="H245" s="4" t="s">
        <v>38</v>
      </c>
      <c r="I245" s="27">
        <f t="shared" si="761"/>
        <v>1</v>
      </c>
      <c r="J245" s="4" t="s">
        <v>38</v>
      </c>
      <c r="K245" s="27">
        <f t="shared" si="761"/>
        <v>1</v>
      </c>
      <c r="L245" s="4" t="s">
        <v>38</v>
      </c>
      <c r="M245" s="27">
        <f t="shared" si="762"/>
        <v>1</v>
      </c>
      <c r="N245" s="4" t="s">
        <v>38</v>
      </c>
      <c r="O245" s="27">
        <f t="shared" si="763"/>
        <v>1</v>
      </c>
      <c r="P245" s="4" t="s">
        <v>38</v>
      </c>
      <c r="Q245" s="27">
        <f t="shared" si="764"/>
        <v>1</v>
      </c>
      <c r="R245" s="4" t="s">
        <v>38</v>
      </c>
      <c r="S245" s="27">
        <f t="shared" si="765"/>
        <v>1</v>
      </c>
      <c r="T245" s="4" t="s">
        <v>38</v>
      </c>
      <c r="U245" s="27">
        <f t="shared" si="766"/>
        <v>1</v>
      </c>
      <c r="V245" s="4" t="s">
        <v>38</v>
      </c>
      <c r="W245" s="27">
        <f t="shared" si="767"/>
        <v>1</v>
      </c>
      <c r="X245" s="4" t="s">
        <v>38</v>
      </c>
      <c r="Y245" s="27">
        <f t="shared" si="768"/>
        <v>1</v>
      </c>
      <c r="Z245" s="4" t="s">
        <v>38</v>
      </c>
      <c r="AA245" s="37"/>
      <c r="AB245" s="5"/>
      <c r="AC245" s="37"/>
      <c r="AD245" s="5"/>
      <c r="AE245" s="27">
        <f t="shared" si="932"/>
        <v>11</v>
      </c>
      <c r="AF245" s="29">
        <f t="shared" si="933"/>
        <v>1</v>
      </c>
      <c r="AG245" s="5"/>
      <c r="AH245" s="5"/>
      <c r="AI245" s="27">
        <f t="shared" si="746"/>
        <v>1</v>
      </c>
      <c r="AJ245" s="28" t="s">
        <v>38</v>
      </c>
      <c r="AK245" s="27">
        <f t="shared" si="934"/>
        <v>1</v>
      </c>
      <c r="AL245" s="29">
        <f t="shared" si="935"/>
        <v>1</v>
      </c>
      <c r="AM245" s="19">
        <f t="shared" si="855"/>
        <v>1</v>
      </c>
      <c r="AN245" s="4" t="s">
        <v>38</v>
      </c>
      <c r="AO245" s="19">
        <f t="shared" si="855"/>
        <v>1</v>
      </c>
      <c r="AP245" s="4" t="s">
        <v>38</v>
      </c>
      <c r="AQ245" s="19">
        <f t="shared" ref="AQ245" si="963">IF(MID(TRIM(AR245),1,2)="no",0,1)</f>
        <v>1</v>
      </c>
      <c r="AR245" s="4" t="s">
        <v>38</v>
      </c>
      <c r="AS245" s="19">
        <f t="shared" ref="AS245" si="964">IF(MID(TRIM(AT245),1,2)="no",0,1)</f>
        <v>1</v>
      </c>
      <c r="AT245" s="4" t="s">
        <v>38</v>
      </c>
      <c r="AU245" s="19">
        <f t="shared" ref="AU245" si="965">IF(MID(TRIM(AV245),1,2)="no",0,1)</f>
        <v>1</v>
      </c>
      <c r="AV245" s="4" t="s">
        <v>38</v>
      </c>
      <c r="AW245" s="7">
        <f t="shared" si="898"/>
        <v>5</v>
      </c>
      <c r="AX245" s="29">
        <f t="shared" si="902"/>
        <v>1</v>
      </c>
      <c r="AY245" s="29">
        <f t="shared" si="787"/>
        <v>1</v>
      </c>
    </row>
    <row r="246" spans="1:51" ht="45" x14ac:dyDescent="0.2">
      <c r="A246" s="25">
        <v>242</v>
      </c>
      <c r="B246" s="38" t="s">
        <v>330</v>
      </c>
      <c r="C246" s="40" t="s">
        <v>277</v>
      </c>
      <c r="D246" s="3">
        <v>4</v>
      </c>
      <c r="E246" s="27">
        <f t="shared" si="761"/>
        <v>1</v>
      </c>
      <c r="F246" s="4" t="s">
        <v>38</v>
      </c>
      <c r="G246" s="27">
        <f t="shared" si="761"/>
        <v>1</v>
      </c>
      <c r="H246" s="4" t="s">
        <v>38</v>
      </c>
      <c r="I246" s="27">
        <f t="shared" si="761"/>
        <v>1</v>
      </c>
      <c r="J246" s="4" t="s">
        <v>38</v>
      </c>
      <c r="K246" s="27">
        <f t="shared" si="761"/>
        <v>1</v>
      </c>
      <c r="L246" s="4" t="s">
        <v>38</v>
      </c>
      <c r="M246" s="27">
        <f t="shared" si="762"/>
        <v>1</v>
      </c>
      <c r="N246" s="4" t="s">
        <v>38</v>
      </c>
      <c r="O246" s="27">
        <f t="shared" si="763"/>
        <v>1</v>
      </c>
      <c r="P246" s="4" t="s">
        <v>38</v>
      </c>
      <c r="Q246" s="27">
        <f t="shared" si="764"/>
        <v>1</v>
      </c>
      <c r="R246" s="4" t="s">
        <v>38</v>
      </c>
      <c r="S246" s="27">
        <f t="shared" si="765"/>
        <v>1</v>
      </c>
      <c r="T246" s="4" t="s">
        <v>38</v>
      </c>
      <c r="U246" s="27">
        <f t="shared" si="766"/>
        <v>1</v>
      </c>
      <c r="V246" s="4" t="s">
        <v>38</v>
      </c>
      <c r="W246" s="27">
        <f t="shared" si="767"/>
        <v>1</v>
      </c>
      <c r="X246" s="4" t="s">
        <v>38</v>
      </c>
      <c r="Y246" s="27">
        <f t="shared" si="768"/>
        <v>1</v>
      </c>
      <c r="Z246" s="4" t="s">
        <v>38</v>
      </c>
      <c r="AA246" s="37"/>
      <c r="AB246" s="5"/>
      <c r="AC246" s="37"/>
      <c r="AD246" s="5"/>
      <c r="AE246" s="27">
        <f t="shared" si="932"/>
        <v>11</v>
      </c>
      <c r="AF246" s="29">
        <f t="shared" si="933"/>
        <v>1</v>
      </c>
      <c r="AG246" s="5"/>
      <c r="AH246" s="5"/>
      <c r="AI246" s="27">
        <f t="shared" si="746"/>
        <v>1</v>
      </c>
      <c r="AJ246" s="28" t="s">
        <v>38</v>
      </c>
      <c r="AK246" s="27">
        <f t="shared" si="934"/>
        <v>1</v>
      </c>
      <c r="AL246" s="29">
        <f t="shared" si="935"/>
        <v>1</v>
      </c>
      <c r="AM246" s="19">
        <f t="shared" si="855"/>
        <v>1</v>
      </c>
      <c r="AN246" s="4" t="s">
        <v>38</v>
      </c>
      <c r="AO246" s="19">
        <f t="shared" si="855"/>
        <v>1</v>
      </c>
      <c r="AP246" s="4" t="s">
        <v>38</v>
      </c>
      <c r="AQ246" s="19">
        <f t="shared" ref="AQ246" si="966">IF(MID(TRIM(AR246),1,2)="no",0,1)</f>
        <v>1</v>
      </c>
      <c r="AR246" s="4" t="s">
        <v>38</v>
      </c>
      <c r="AS246" s="19">
        <f t="shared" ref="AS246" si="967">IF(MID(TRIM(AT246),1,2)="no",0,1)</f>
        <v>0</v>
      </c>
      <c r="AT246" s="4" t="s">
        <v>39</v>
      </c>
      <c r="AU246" s="19">
        <f t="shared" ref="AU246" si="968">IF(MID(TRIM(AV246),1,2)="no",0,1)</f>
        <v>0</v>
      </c>
      <c r="AV246" s="4" t="s">
        <v>39</v>
      </c>
      <c r="AW246" s="7">
        <f t="shared" si="898"/>
        <v>3</v>
      </c>
      <c r="AX246" s="29">
        <f t="shared" si="902"/>
        <v>0.6</v>
      </c>
      <c r="AY246" s="29">
        <f t="shared" si="787"/>
        <v>0.8666666666666667</v>
      </c>
    </row>
    <row r="247" spans="1:51" ht="45" x14ac:dyDescent="0.2">
      <c r="A247" s="25">
        <v>243</v>
      </c>
      <c r="B247" s="38" t="s">
        <v>330</v>
      </c>
      <c r="C247" s="40" t="s">
        <v>278</v>
      </c>
      <c r="D247" s="3">
        <v>4</v>
      </c>
      <c r="E247" s="27">
        <f t="shared" si="761"/>
        <v>1</v>
      </c>
      <c r="F247" s="4" t="s">
        <v>38</v>
      </c>
      <c r="G247" s="27">
        <f t="shared" si="761"/>
        <v>1</v>
      </c>
      <c r="H247" s="4" t="s">
        <v>38</v>
      </c>
      <c r="I247" s="27">
        <f t="shared" si="761"/>
        <v>1</v>
      </c>
      <c r="J247" s="4" t="s">
        <v>38</v>
      </c>
      <c r="K247" s="27">
        <f t="shared" si="761"/>
        <v>1</v>
      </c>
      <c r="L247" s="4" t="s">
        <v>38</v>
      </c>
      <c r="M247" s="27">
        <f t="shared" si="762"/>
        <v>1</v>
      </c>
      <c r="N247" s="4" t="s">
        <v>38</v>
      </c>
      <c r="O247" s="27">
        <f t="shared" si="763"/>
        <v>1</v>
      </c>
      <c r="P247" s="4" t="s">
        <v>38</v>
      </c>
      <c r="Q247" s="27">
        <f t="shared" si="764"/>
        <v>1</v>
      </c>
      <c r="R247" s="4" t="s">
        <v>38</v>
      </c>
      <c r="S247" s="27">
        <f t="shared" si="765"/>
        <v>1</v>
      </c>
      <c r="T247" s="4" t="s">
        <v>38</v>
      </c>
      <c r="U247" s="27">
        <f t="shared" si="766"/>
        <v>1</v>
      </c>
      <c r="V247" s="4" t="s">
        <v>38</v>
      </c>
      <c r="W247" s="27">
        <f t="shared" si="767"/>
        <v>1</v>
      </c>
      <c r="X247" s="4" t="s">
        <v>38</v>
      </c>
      <c r="Y247" s="27">
        <f t="shared" si="768"/>
        <v>1</v>
      </c>
      <c r="Z247" s="4" t="s">
        <v>38</v>
      </c>
      <c r="AA247" s="37"/>
      <c r="AB247" s="5"/>
      <c r="AC247" s="37"/>
      <c r="AD247" s="5"/>
      <c r="AE247" s="27">
        <f t="shared" si="932"/>
        <v>11</v>
      </c>
      <c r="AF247" s="29">
        <f t="shared" si="933"/>
        <v>1</v>
      </c>
      <c r="AG247" s="5"/>
      <c r="AH247" s="5"/>
      <c r="AI247" s="27">
        <f t="shared" si="746"/>
        <v>1</v>
      </c>
      <c r="AJ247" s="28" t="s">
        <v>38</v>
      </c>
      <c r="AK247" s="27">
        <f t="shared" si="934"/>
        <v>1</v>
      </c>
      <c r="AL247" s="29">
        <f t="shared" si="935"/>
        <v>1</v>
      </c>
      <c r="AM247" s="19">
        <f t="shared" si="855"/>
        <v>1</v>
      </c>
      <c r="AN247" s="4" t="s">
        <v>38</v>
      </c>
      <c r="AO247" s="19">
        <f t="shared" si="855"/>
        <v>1</v>
      </c>
      <c r="AP247" s="4" t="s">
        <v>38</v>
      </c>
      <c r="AQ247" s="19">
        <f t="shared" ref="AQ247" si="969">IF(MID(TRIM(AR247),1,2)="no",0,1)</f>
        <v>1</v>
      </c>
      <c r="AR247" s="4" t="s">
        <v>38</v>
      </c>
      <c r="AS247" s="19">
        <f t="shared" ref="AS247" si="970">IF(MID(TRIM(AT247),1,2)="no",0,1)</f>
        <v>1</v>
      </c>
      <c r="AT247" s="4" t="s">
        <v>38</v>
      </c>
      <c r="AU247" s="19">
        <f t="shared" ref="AU247" si="971">IF(MID(TRIM(AV247),1,2)="no",0,1)</f>
        <v>1</v>
      </c>
      <c r="AV247" s="4" t="s">
        <v>38</v>
      </c>
      <c r="AW247" s="7">
        <f t="shared" si="898"/>
        <v>5</v>
      </c>
      <c r="AX247" s="29">
        <f t="shared" si="902"/>
        <v>1</v>
      </c>
      <c r="AY247" s="29">
        <f t="shared" si="787"/>
        <v>1</v>
      </c>
    </row>
    <row r="248" spans="1:51" ht="30" x14ac:dyDescent="0.2">
      <c r="A248" s="25">
        <v>244</v>
      </c>
      <c r="B248" s="38" t="s">
        <v>330</v>
      </c>
      <c r="C248" s="1" t="s">
        <v>279</v>
      </c>
      <c r="D248" s="2">
        <v>4</v>
      </c>
      <c r="E248" s="27">
        <f t="shared" si="761"/>
        <v>1</v>
      </c>
      <c r="F248" s="4" t="s">
        <v>38</v>
      </c>
      <c r="G248" s="27">
        <f t="shared" si="761"/>
        <v>1</v>
      </c>
      <c r="H248" s="4" t="s">
        <v>38</v>
      </c>
      <c r="I248" s="27">
        <f t="shared" si="761"/>
        <v>1</v>
      </c>
      <c r="J248" s="4" t="s">
        <v>38</v>
      </c>
      <c r="K248" s="27">
        <f t="shared" si="761"/>
        <v>1</v>
      </c>
      <c r="L248" s="4" t="s">
        <v>38</v>
      </c>
      <c r="M248" s="27">
        <f t="shared" si="762"/>
        <v>1</v>
      </c>
      <c r="N248" s="4" t="s">
        <v>38</v>
      </c>
      <c r="O248" s="27">
        <f t="shared" si="763"/>
        <v>1</v>
      </c>
      <c r="P248" s="4" t="s">
        <v>38</v>
      </c>
      <c r="Q248" s="27">
        <f t="shared" si="764"/>
        <v>1</v>
      </c>
      <c r="R248" s="4" t="s">
        <v>38</v>
      </c>
      <c r="S248" s="27">
        <f t="shared" si="765"/>
        <v>1</v>
      </c>
      <c r="T248" s="4" t="s">
        <v>38</v>
      </c>
      <c r="U248" s="27">
        <f t="shared" si="766"/>
        <v>1</v>
      </c>
      <c r="V248" s="4" t="s">
        <v>38</v>
      </c>
      <c r="W248" s="27">
        <f t="shared" si="767"/>
        <v>1</v>
      </c>
      <c r="X248" s="4" t="s">
        <v>38</v>
      </c>
      <c r="Y248" s="27">
        <f t="shared" si="768"/>
        <v>1</v>
      </c>
      <c r="Z248" s="4" t="s">
        <v>38</v>
      </c>
      <c r="AA248" s="37"/>
      <c r="AB248" s="9"/>
      <c r="AC248" s="37"/>
      <c r="AD248" s="9"/>
      <c r="AE248" s="27">
        <f t="shared" si="932"/>
        <v>11</v>
      </c>
      <c r="AF248" s="29">
        <f t="shared" si="933"/>
        <v>1</v>
      </c>
      <c r="AG248" s="9"/>
      <c r="AH248" s="9"/>
      <c r="AI248" s="27">
        <f t="shared" si="746"/>
        <v>1</v>
      </c>
      <c r="AJ248" s="28" t="s">
        <v>38</v>
      </c>
      <c r="AK248" s="27">
        <f t="shared" si="934"/>
        <v>1</v>
      </c>
      <c r="AL248" s="29">
        <f t="shared" si="935"/>
        <v>1</v>
      </c>
      <c r="AM248" s="19">
        <f t="shared" si="855"/>
        <v>1</v>
      </c>
      <c r="AN248" s="4" t="s">
        <v>38</v>
      </c>
      <c r="AO248" s="19">
        <f t="shared" si="855"/>
        <v>1</v>
      </c>
      <c r="AP248" s="4" t="s">
        <v>38</v>
      </c>
      <c r="AQ248" s="19">
        <f t="shared" ref="AQ248" si="972">IF(MID(TRIM(AR248),1,2)="no",0,1)</f>
        <v>1</v>
      </c>
      <c r="AR248" s="4" t="s">
        <v>38</v>
      </c>
      <c r="AS248" s="19">
        <f t="shared" ref="AS248" si="973">IF(MID(TRIM(AT248),1,2)="no",0,1)</f>
        <v>1</v>
      </c>
      <c r="AT248" s="4" t="s">
        <v>38</v>
      </c>
      <c r="AU248" s="19">
        <f t="shared" ref="AU248" si="974">IF(MID(TRIM(AV248),1,2)="no",0,1)</f>
        <v>1</v>
      </c>
      <c r="AV248" s="4" t="s">
        <v>38</v>
      </c>
      <c r="AW248" s="7">
        <f t="shared" si="898"/>
        <v>5</v>
      </c>
      <c r="AX248" s="29">
        <f t="shared" si="902"/>
        <v>1</v>
      </c>
      <c r="AY248" s="29">
        <f t="shared" si="787"/>
        <v>1</v>
      </c>
    </row>
    <row r="249" spans="1:51" ht="30" x14ac:dyDescent="0.2">
      <c r="A249" s="25">
        <v>245</v>
      </c>
      <c r="B249" s="38" t="s">
        <v>330</v>
      </c>
      <c r="C249" s="40" t="s">
        <v>280</v>
      </c>
      <c r="D249" s="3">
        <v>4</v>
      </c>
      <c r="E249" s="27">
        <f t="shared" si="761"/>
        <v>1</v>
      </c>
      <c r="F249" s="4" t="s">
        <v>38</v>
      </c>
      <c r="G249" s="27">
        <f t="shared" si="761"/>
        <v>1</v>
      </c>
      <c r="H249" s="4" t="s">
        <v>38</v>
      </c>
      <c r="I249" s="27">
        <f t="shared" si="761"/>
        <v>1</v>
      </c>
      <c r="J249" s="4" t="s">
        <v>38</v>
      </c>
      <c r="K249" s="27">
        <f t="shared" si="761"/>
        <v>1</v>
      </c>
      <c r="L249" s="4" t="s">
        <v>38</v>
      </c>
      <c r="M249" s="27">
        <f t="shared" si="762"/>
        <v>1</v>
      </c>
      <c r="N249" s="4" t="s">
        <v>38</v>
      </c>
      <c r="O249" s="27">
        <f t="shared" si="763"/>
        <v>1</v>
      </c>
      <c r="P249" s="4" t="s">
        <v>38</v>
      </c>
      <c r="Q249" s="27">
        <f t="shared" si="764"/>
        <v>1</v>
      </c>
      <c r="R249" s="4" t="s">
        <v>38</v>
      </c>
      <c r="S249" s="27">
        <f t="shared" si="765"/>
        <v>1</v>
      </c>
      <c r="T249" s="4" t="s">
        <v>38</v>
      </c>
      <c r="U249" s="27">
        <f t="shared" si="766"/>
        <v>1</v>
      </c>
      <c r="V249" s="4" t="s">
        <v>38</v>
      </c>
      <c r="W249" s="27">
        <f t="shared" si="767"/>
        <v>1</v>
      </c>
      <c r="X249" s="4" t="s">
        <v>38</v>
      </c>
      <c r="Y249" s="27">
        <f t="shared" si="768"/>
        <v>1</v>
      </c>
      <c r="Z249" s="4" t="s">
        <v>38</v>
      </c>
      <c r="AA249" s="37"/>
      <c r="AB249" s="5"/>
      <c r="AC249" s="37"/>
      <c r="AD249" s="5"/>
      <c r="AE249" s="27">
        <f t="shared" si="932"/>
        <v>11</v>
      </c>
      <c r="AF249" s="29">
        <f t="shared" si="933"/>
        <v>1</v>
      </c>
      <c r="AG249" s="5"/>
      <c r="AH249" s="5"/>
      <c r="AI249" s="27">
        <f t="shared" si="746"/>
        <v>1</v>
      </c>
      <c r="AJ249" s="28" t="s">
        <v>38</v>
      </c>
      <c r="AK249" s="27">
        <f t="shared" si="934"/>
        <v>1</v>
      </c>
      <c r="AL249" s="29">
        <f t="shared" si="935"/>
        <v>1</v>
      </c>
      <c r="AM249" s="19">
        <f t="shared" si="855"/>
        <v>1</v>
      </c>
      <c r="AN249" s="4" t="s">
        <v>38</v>
      </c>
      <c r="AO249" s="19">
        <f t="shared" si="855"/>
        <v>1</v>
      </c>
      <c r="AP249" s="4" t="s">
        <v>38</v>
      </c>
      <c r="AQ249" s="19">
        <f t="shared" ref="AQ249" si="975">IF(MID(TRIM(AR249),1,2)="no",0,1)</f>
        <v>1</v>
      </c>
      <c r="AR249" s="4" t="s">
        <v>38</v>
      </c>
      <c r="AS249" s="19">
        <f t="shared" ref="AS249" si="976">IF(MID(TRIM(AT249),1,2)="no",0,1)</f>
        <v>1</v>
      </c>
      <c r="AT249" s="4" t="s">
        <v>38</v>
      </c>
      <c r="AU249" s="19">
        <f t="shared" ref="AU249" si="977">IF(MID(TRIM(AV249),1,2)="no",0,1)</f>
        <v>1</v>
      </c>
      <c r="AV249" s="4" t="s">
        <v>38</v>
      </c>
      <c r="AW249" s="7">
        <f t="shared" si="898"/>
        <v>5</v>
      </c>
      <c r="AX249" s="29">
        <f t="shared" si="902"/>
        <v>1</v>
      </c>
      <c r="AY249" s="29">
        <f t="shared" si="787"/>
        <v>1</v>
      </c>
    </row>
    <row r="250" spans="1:51" ht="45" x14ac:dyDescent="0.2">
      <c r="A250" s="25">
        <v>246</v>
      </c>
      <c r="B250" s="38" t="s">
        <v>330</v>
      </c>
      <c r="C250" s="40" t="s">
        <v>281</v>
      </c>
      <c r="D250" s="3">
        <v>4</v>
      </c>
      <c r="E250" s="27">
        <f t="shared" si="761"/>
        <v>1</v>
      </c>
      <c r="F250" s="4" t="s">
        <v>38</v>
      </c>
      <c r="G250" s="27">
        <f t="shared" si="761"/>
        <v>1</v>
      </c>
      <c r="H250" s="4" t="s">
        <v>38</v>
      </c>
      <c r="I250" s="27">
        <f t="shared" si="761"/>
        <v>1</v>
      </c>
      <c r="J250" s="4" t="s">
        <v>38</v>
      </c>
      <c r="K250" s="27">
        <f t="shared" si="761"/>
        <v>1</v>
      </c>
      <c r="L250" s="4" t="s">
        <v>38</v>
      </c>
      <c r="M250" s="27">
        <f t="shared" si="762"/>
        <v>1</v>
      </c>
      <c r="N250" s="4" t="s">
        <v>38</v>
      </c>
      <c r="O250" s="27">
        <f t="shared" si="763"/>
        <v>1</v>
      </c>
      <c r="P250" s="4" t="s">
        <v>38</v>
      </c>
      <c r="Q250" s="27">
        <f t="shared" si="764"/>
        <v>1</v>
      </c>
      <c r="R250" s="4" t="s">
        <v>38</v>
      </c>
      <c r="S250" s="27">
        <f t="shared" si="765"/>
        <v>1</v>
      </c>
      <c r="T250" s="4" t="s">
        <v>38</v>
      </c>
      <c r="U250" s="27">
        <f t="shared" si="766"/>
        <v>1</v>
      </c>
      <c r="V250" s="4" t="s">
        <v>38</v>
      </c>
      <c r="W250" s="27">
        <f t="shared" si="767"/>
        <v>1</v>
      </c>
      <c r="X250" s="4" t="s">
        <v>38</v>
      </c>
      <c r="Y250" s="27">
        <f t="shared" si="768"/>
        <v>1</v>
      </c>
      <c r="Z250" s="4" t="s">
        <v>38</v>
      </c>
      <c r="AA250" s="37"/>
      <c r="AB250" s="5"/>
      <c r="AC250" s="37"/>
      <c r="AD250" s="5"/>
      <c r="AE250" s="27">
        <f t="shared" si="932"/>
        <v>11</v>
      </c>
      <c r="AF250" s="29">
        <f t="shared" si="933"/>
        <v>1</v>
      </c>
      <c r="AG250" s="5"/>
      <c r="AH250" s="5"/>
      <c r="AI250" s="27">
        <f t="shared" si="746"/>
        <v>1</v>
      </c>
      <c r="AJ250" s="28" t="s">
        <v>38</v>
      </c>
      <c r="AK250" s="27">
        <f t="shared" si="934"/>
        <v>1</v>
      </c>
      <c r="AL250" s="29">
        <f t="shared" si="935"/>
        <v>1</v>
      </c>
      <c r="AM250" s="19">
        <f t="shared" si="855"/>
        <v>1</v>
      </c>
      <c r="AN250" s="4" t="s">
        <v>38</v>
      </c>
      <c r="AO250" s="19">
        <f t="shared" si="855"/>
        <v>1</v>
      </c>
      <c r="AP250" s="4" t="s">
        <v>38</v>
      </c>
      <c r="AQ250" s="19">
        <f t="shared" ref="AQ250" si="978">IF(MID(TRIM(AR250),1,2)="no",0,1)</f>
        <v>1</v>
      </c>
      <c r="AR250" s="4" t="s">
        <v>38</v>
      </c>
      <c r="AS250" s="19">
        <f t="shared" ref="AS250" si="979">IF(MID(TRIM(AT250),1,2)="no",0,1)</f>
        <v>1</v>
      </c>
      <c r="AT250" s="4" t="s">
        <v>38</v>
      </c>
      <c r="AU250" s="19">
        <f t="shared" ref="AU250" si="980">IF(MID(TRIM(AV250),1,2)="no",0,1)</f>
        <v>1</v>
      </c>
      <c r="AV250" s="4" t="s">
        <v>38</v>
      </c>
      <c r="AW250" s="7">
        <f t="shared" si="898"/>
        <v>5</v>
      </c>
      <c r="AX250" s="29">
        <f t="shared" si="902"/>
        <v>1</v>
      </c>
      <c r="AY250" s="29">
        <f t="shared" si="787"/>
        <v>1</v>
      </c>
    </row>
    <row r="251" spans="1:51" ht="45" x14ac:dyDescent="0.2">
      <c r="A251" s="25">
        <v>247</v>
      </c>
      <c r="B251" s="38" t="s">
        <v>330</v>
      </c>
      <c r="C251" s="40" t="s">
        <v>282</v>
      </c>
      <c r="D251" s="3">
        <v>4</v>
      </c>
      <c r="E251" s="27">
        <f t="shared" si="761"/>
        <v>1</v>
      </c>
      <c r="F251" s="4" t="s">
        <v>38</v>
      </c>
      <c r="G251" s="27">
        <f t="shared" si="761"/>
        <v>1</v>
      </c>
      <c r="H251" s="4" t="s">
        <v>38</v>
      </c>
      <c r="I251" s="27">
        <f t="shared" si="761"/>
        <v>1</v>
      </c>
      <c r="J251" s="4" t="s">
        <v>38</v>
      </c>
      <c r="K251" s="27">
        <f t="shared" si="761"/>
        <v>1</v>
      </c>
      <c r="L251" s="4" t="s">
        <v>38</v>
      </c>
      <c r="M251" s="27">
        <f t="shared" si="762"/>
        <v>1</v>
      </c>
      <c r="N251" s="4" t="s">
        <v>38</v>
      </c>
      <c r="O251" s="27">
        <f t="shared" si="763"/>
        <v>1</v>
      </c>
      <c r="P251" s="4" t="s">
        <v>38</v>
      </c>
      <c r="Q251" s="27">
        <f t="shared" si="764"/>
        <v>1</v>
      </c>
      <c r="R251" s="4" t="s">
        <v>38</v>
      </c>
      <c r="S251" s="27">
        <f t="shared" si="765"/>
        <v>1</v>
      </c>
      <c r="T251" s="4" t="s">
        <v>38</v>
      </c>
      <c r="U251" s="27">
        <f t="shared" si="766"/>
        <v>1</v>
      </c>
      <c r="V251" s="4" t="s">
        <v>38</v>
      </c>
      <c r="W251" s="27">
        <f t="shared" si="767"/>
        <v>1</v>
      </c>
      <c r="X251" s="4" t="s">
        <v>38</v>
      </c>
      <c r="Y251" s="27">
        <f t="shared" si="768"/>
        <v>1</v>
      </c>
      <c r="Z251" s="4" t="s">
        <v>38</v>
      </c>
      <c r="AA251" s="37"/>
      <c r="AB251" s="5"/>
      <c r="AC251" s="37"/>
      <c r="AD251" s="5"/>
      <c r="AE251" s="27">
        <f t="shared" si="932"/>
        <v>11</v>
      </c>
      <c r="AF251" s="29">
        <f t="shared" si="933"/>
        <v>1</v>
      </c>
      <c r="AG251" s="5"/>
      <c r="AH251" s="5"/>
      <c r="AI251" s="27">
        <f t="shared" si="746"/>
        <v>1</v>
      </c>
      <c r="AJ251" s="28" t="s">
        <v>38</v>
      </c>
      <c r="AK251" s="27">
        <f t="shared" si="934"/>
        <v>1</v>
      </c>
      <c r="AL251" s="29">
        <f t="shared" si="935"/>
        <v>1</v>
      </c>
      <c r="AM251" s="19">
        <f t="shared" si="855"/>
        <v>1</v>
      </c>
      <c r="AN251" s="4" t="s">
        <v>38</v>
      </c>
      <c r="AO251" s="19">
        <f t="shared" si="855"/>
        <v>1</v>
      </c>
      <c r="AP251" s="4" t="s">
        <v>38</v>
      </c>
      <c r="AQ251" s="19">
        <f t="shared" ref="AQ251" si="981">IF(MID(TRIM(AR251),1,2)="no",0,1)</f>
        <v>1</v>
      </c>
      <c r="AR251" s="4" t="s">
        <v>38</v>
      </c>
      <c r="AS251" s="19">
        <f t="shared" ref="AS251" si="982">IF(MID(TRIM(AT251),1,2)="no",0,1)</f>
        <v>1</v>
      </c>
      <c r="AT251" s="4" t="s">
        <v>38</v>
      </c>
      <c r="AU251" s="19">
        <f t="shared" ref="AU251" si="983">IF(MID(TRIM(AV251),1,2)="no",0,1)</f>
        <v>1</v>
      </c>
      <c r="AV251" s="4" t="s">
        <v>38</v>
      </c>
      <c r="AW251" s="7">
        <f t="shared" si="898"/>
        <v>5</v>
      </c>
      <c r="AX251" s="29">
        <f t="shared" si="902"/>
        <v>1</v>
      </c>
      <c r="AY251" s="29">
        <f t="shared" si="787"/>
        <v>1</v>
      </c>
    </row>
    <row r="252" spans="1:51" ht="30" x14ac:dyDescent="0.2">
      <c r="A252" s="25">
        <v>248</v>
      </c>
      <c r="B252" s="38" t="s">
        <v>330</v>
      </c>
      <c r="C252" s="40" t="s">
        <v>283</v>
      </c>
      <c r="D252" s="3">
        <v>4</v>
      </c>
      <c r="E252" s="27">
        <f t="shared" si="761"/>
        <v>1</v>
      </c>
      <c r="F252" s="4" t="s">
        <v>38</v>
      </c>
      <c r="G252" s="27">
        <f t="shared" si="761"/>
        <v>1</v>
      </c>
      <c r="H252" s="4" t="s">
        <v>38</v>
      </c>
      <c r="I252" s="27">
        <f t="shared" si="761"/>
        <v>1</v>
      </c>
      <c r="J252" s="4" t="s">
        <v>38</v>
      </c>
      <c r="K252" s="27">
        <f t="shared" si="761"/>
        <v>1</v>
      </c>
      <c r="L252" s="4" t="s">
        <v>38</v>
      </c>
      <c r="M252" s="27">
        <f t="shared" si="762"/>
        <v>1</v>
      </c>
      <c r="N252" s="4" t="s">
        <v>38</v>
      </c>
      <c r="O252" s="27">
        <f t="shared" si="763"/>
        <v>1</v>
      </c>
      <c r="P252" s="4" t="s">
        <v>38</v>
      </c>
      <c r="Q252" s="27">
        <f t="shared" si="764"/>
        <v>1</v>
      </c>
      <c r="R252" s="4" t="s">
        <v>38</v>
      </c>
      <c r="S252" s="27">
        <f t="shared" si="765"/>
        <v>1</v>
      </c>
      <c r="T252" s="4" t="s">
        <v>38</v>
      </c>
      <c r="U252" s="27">
        <f t="shared" si="766"/>
        <v>1</v>
      </c>
      <c r="V252" s="4" t="s">
        <v>38</v>
      </c>
      <c r="W252" s="27">
        <f t="shared" si="767"/>
        <v>1</v>
      </c>
      <c r="X252" s="4" t="s">
        <v>38</v>
      </c>
      <c r="Y252" s="27">
        <f t="shared" si="768"/>
        <v>1</v>
      </c>
      <c r="Z252" s="4" t="s">
        <v>38</v>
      </c>
      <c r="AA252" s="37"/>
      <c r="AB252" s="5"/>
      <c r="AC252" s="37"/>
      <c r="AD252" s="5"/>
      <c r="AE252" s="27">
        <f t="shared" si="932"/>
        <v>11</v>
      </c>
      <c r="AF252" s="29">
        <f t="shared" si="933"/>
        <v>1</v>
      </c>
      <c r="AG252" s="5"/>
      <c r="AH252" s="5"/>
      <c r="AI252" s="27">
        <f t="shared" si="746"/>
        <v>1</v>
      </c>
      <c r="AJ252" s="28" t="s">
        <v>38</v>
      </c>
      <c r="AK252" s="27">
        <f t="shared" si="934"/>
        <v>1</v>
      </c>
      <c r="AL252" s="29">
        <f t="shared" si="935"/>
        <v>1</v>
      </c>
      <c r="AM252" s="19">
        <f t="shared" si="855"/>
        <v>1</v>
      </c>
      <c r="AN252" s="4" t="s">
        <v>38</v>
      </c>
      <c r="AO252" s="19">
        <f t="shared" si="855"/>
        <v>1</v>
      </c>
      <c r="AP252" s="4" t="s">
        <v>38</v>
      </c>
      <c r="AQ252" s="19">
        <f t="shared" ref="AQ252" si="984">IF(MID(TRIM(AR252),1,2)="no",0,1)</f>
        <v>1</v>
      </c>
      <c r="AR252" s="4" t="s">
        <v>38</v>
      </c>
      <c r="AS252" s="19">
        <f t="shared" ref="AS252" si="985">IF(MID(TRIM(AT252),1,2)="no",0,1)</f>
        <v>1</v>
      </c>
      <c r="AT252" s="4" t="s">
        <v>38</v>
      </c>
      <c r="AU252" s="19">
        <f t="shared" ref="AU252" si="986">IF(MID(TRIM(AV252),1,2)="no",0,1)</f>
        <v>1</v>
      </c>
      <c r="AV252" s="4" t="s">
        <v>38</v>
      </c>
      <c r="AW252" s="7">
        <f t="shared" si="898"/>
        <v>5</v>
      </c>
      <c r="AX252" s="29">
        <f t="shared" si="902"/>
        <v>1</v>
      </c>
      <c r="AY252" s="29">
        <f t="shared" si="787"/>
        <v>1</v>
      </c>
    </row>
    <row r="253" spans="1:51" ht="30" x14ac:dyDescent="0.2">
      <c r="A253" s="25">
        <v>249</v>
      </c>
      <c r="B253" s="38" t="s">
        <v>330</v>
      </c>
      <c r="C253" s="1" t="s">
        <v>284</v>
      </c>
      <c r="D253" s="2">
        <v>4</v>
      </c>
      <c r="E253" s="27">
        <f t="shared" si="761"/>
        <v>1</v>
      </c>
      <c r="F253" s="4" t="s">
        <v>38</v>
      </c>
      <c r="G253" s="27">
        <f t="shared" si="761"/>
        <v>1</v>
      </c>
      <c r="H253" s="4" t="s">
        <v>38</v>
      </c>
      <c r="I253" s="27">
        <f t="shared" si="761"/>
        <v>1</v>
      </c>
      <c r="J253" s="4" t="s">
        <v>38</v>
      </c>
      <c r="K253" s="27">
        <f t="shared" si="761"/>
        <v>1</v>
      </c>
      <c r="L253" s="4" t="s">
        <v>38</v>
      </c>
      <c r="M253" s="27">
        <f t="shared" si="762"/>
        <v>1</v>
      </c>
      <c r="N253" s="4" t="s">
        <v>38</v>
      </c>
      <c r="O253" s="27">
        <f t="shared" si="763"/>
        <v>1</v>
      </c>
      <c r="P253" s="4" t="s">
        <v>38</v>
      </c>
      <c r="Q253" s="27">
        <f t="shared" si="764"/>
        <v>1</v>
      </c>
      <c r="R253" s="4" t="s">
        <v>38</v>
      </c>
      <c r="S253" s="27">
        <f t="shared" si="765"/>
        <v>1</v>
      </c>
      <c r="T253" s="4" t="s">
        <v>38</v>
      </c>
      <c r="U253" s="27">
        <f t="shared" si="766"/>
        <v>1</v>
      </c>
      <c r="V253" s="4" t="s">
        <v>38</v>
      </c>
      <c r="W253" s="27">
        <f t="shared" si="767"/>
        <v>1</v>
      </c>
      <c r="X253" s="4" t="s">
        <v>38</v>
      </c>
      <c r="Y253" s="27">
        <f t="shared" si="768"/>
        <v>1</v>
      </c>
      <c r="Z253" s="4" t="s">
        <v>38</v>
      </c>
      <c r="AA253" s="37"/>
      <c r="AB253" s="9"/>
      <c r="AC253" s="37"/>
      <c r="AD253" s="9"/>
      <c r="AE253" s="27">
        <f t="shared" si="932"/>
        <v>11</v>
      </c>
      <c r="AF253" s="29">
        <f t="shared" si="933"/>
        <v>1</v>
      </c>
      <c r="AG253" s="9"/>
      <c r="AH253" s="9"/>
      <c r="AI253" s="27">
        <f t="shared" si="746"/>
        <v>1</v>
      </c>
      <c r="AJ253" s="28" t="s">
        <v>38</v>
      </c>
      <c r="AK253" s="27">
        <f t="shared" si="934"/>
        <v>1</v>
      </c>
      <c r="AL253" s="29">
        <f t="shared" si="935"/>
        <v>1</v>
      </c>
      <c r="AM253" s="19">
        <f t="shared" si="855"/>
        <v>1</v>
      </c>
      <c r="AN253" s="4" t="s">
        <v>38</v>
      </c>
      <c r="AO253" s="19">
        <f t="shared" si="855"/>
        <v>1</v>
      </c>
      <c r="AP253" s="4" t="s">
        <v>38</v>
      </c>
      <c r="AQ253" s="19">
        <f t="shared" ref="AQ253" si="987">IF(MID(TRIM(AR253),1,2)="no",0,1)</f>
        <v>1</v>
      </c>
      <c r="AR253" s="4" t="s">
        <v>38</v>
      </c>
      <c r="AS253" s="19">
        <f t="shared" ref="AS253" si="988">IF(MID(TRIM(AT253),1,2)="no",0,1)</f>
        <v>1</v>
      </c>
      <c r="AT253" s="4" t="s">
        <v>38</v>
      </c>
      <c r="AU253" s="19">
        <f t="shared" ref="AU253" si="989">IF(MID(TRIM(AV253),1,2)="no",0,1)</f>
        <v>1</v>
      </c>
      <c r="AV253" s="4" t="s">
        <v>38</v>
      </c>
      <c r="AW253" s="7">
        <f t="shared" si="898"/>
        <v>5</v>
      </c>
      <c r="AX253" s="29">
        <f t="shared" si="902"/>
        <v>1</v>
      </c>
      <c r="AY253" s="29">
        <f t="shared" si="787"/>
        <v>1</v>
      </c>
    </row>
    <row r="254" spans="1:51" ht="30" x14ac:dyDescent="0.2">
      <c r="A254" s="25">
        <v>250</v>
      </c>
      <c r="B254" s="38" t="s">
        <v>330</v>
      </c>
      <c r="C254" s="40" t="s">
        <v>285</v>
      </c>
      <c r="D254" s="3">
        <v>4</v>
      </c>
      <c r="E254" s="27">
        <f t="shared" si="761"/>
        <v>1</v>
      </c>
      <c r="F254" s="4" t="s">
        <v>38</v>
      </c>
      <c r="G254" s="27">
        <f t="shared" si="761"/>
        <v>1</v>
      </c>
      <c r="H254" s="4" t="s">
        <v>38</v>
      </c>
      <c r="I254" s="27">
        <f t="shared" si="761"/>
        <v>1</v>
      </c>
      <c r="J254" s="4" t="s">
        <v>38</v>
      </c>
      <c r="K254" s="27">
        <f t="shared" si="761"/>
        <v>1</v>
      </c>
      <c r="L254" s="4" t="s">
        <v>38</v>
      </c>
      <c r="M254" s="27">
        <f t="shared" si="762"/>
        <v>1</v>
      </c>
      <c r="N254" s="4" t="s">
        <v>38</v>
      </c>
      <c r="O254" s="27">
        <f t="shared" si="763"/>
        <v>1</v>
      </c>
      <c r="P254" s="4" t="s">
        <v>38</v>
      </c>
      <c r="Q254" s="27">
        <f t="shared" si="764"/>
        <v>1</v>
      </c>
      <c r="R254" s="4" t="s">
        <v>38</v>
      </c>
      <c r="S254" s="27">
        <f t="shared" si="765"/>
        <v>1</v>
      </c>
      <c r="T254" s="4" t="s">
        <v>38</v>
      </c>
      <c r="U254" s="27">
        <f t="shared" si="766"/>
        <v>1</v>
      </c>
      <c r="V254" s="4" t="s">
        <v>38</v>
      </c>
      <c r="W254" s="27">
        <f t="shared" si="767"/>
        <v>1</v>
      </c>
      <c r="X254" s="4" t="s">
        <v>38</v>
      </c>
      <c r="Y254" s="27">
        <f t="shared" si="768"/>
        <v>1</v>
      </c>
      <c r="Z254" s="4" t="s">
        <v>38</v>
      </c>
      <c r="AA254" s="37"/>
      <c r="AB254" s="5"/>
      <c r="AC254" s="37"/>
      <c r="AD254" s="5"/>
      <c r="AE254" s="27">
        <f t="shared" si="932"/>
        <v>11</v>
      </c>
      <c r="AF254" s="29">
        <f t="shared" si="933"/>
        <v>1</v>
      </c>
      <c r="AG254" s="5"/>
      <c r="AH254" s="5"/>
      <c r="AI254" s="27">
        <f t="shared" si="746"/>
        <v>1</v>
      </c>
      <c r="AJ254" s="28" t="s">
        <v>38</v>
      </c>
      <c r="AK254" s="27">
        <f t="shared" si="934"/>
        <v>1</v>
      </c>
      <c r="AL254" s="29">
        <f t="shared" si="935"/>
        <v>1</v>
      </c>
      <c r="AM254" s="19">
        <f t="shared" si="855"/>
        <v>1</v>
      </c>
      <c r="AN254" s="4" t="s">
        <v>38</v>
      </c>
      <c r="AO254" s="19">
        <f t="shared" si="855"/>
        <v>1</v>
      </c>
      <c r="AP254" s="4" t="s">
        <v>38</v>
      </c>
      <c r="AQ254" s="19">
        <f t="shared" ref="AQ254" si="990">IF(MID(TRIM(AR254),1,2)="no",0,1)</f>
        <v>1</v>
      </c>
      <c r="AR254" s="4" t="s">
        <v>38</v>
      </c>
      <c r="AS254" s="19">
        <f t="shared" ref="AS254" si="991">IF(MID(TRIM(AT254),1,2)="no",0,1)</f>
        <v>1</v>
      </c>
      <c r="AT254" s="4" t="s">
        <v>38</v>
      </c>
      <c r="AU254" s="19">
        <f t="shared" ref="AU254" si="992">IF(MID(TRIM(AV254),1,2)="no",0,1)</f>
        <v>1</v>
      </c>
      <c r="AV254" s="4" t="s">
        <v>38</v>
      </c>
      <c r="AW254" s="7">
        <f t="shared" si="898"/>
        <v>5</v>
      </c>
      <c r="AX254" s="29">
        <f t="shared" si="902"/>
        <v>1</v>
      </c>
      <c r="AY254" s="29">
        <f t="shared" si="787"/>
        <v>1</v>
      </c>
    </row>
    <row r="255" spans="1:51" ht="30" x14ac:dyDescent="0.2">
      <c r="A255" s="25">
        <v>251</v>
      </c>
      <c r="B255" s="38" t="s">
        <v>330</v>
      </c>
      <c r="C255" s="40" t="s">
        <v>286</v>
      </c>
      <c r="D255" s="3">
        <v>4</v>
      </c>
      <c r="E255" s="27">
        <f t="shared" si="761"/>
        <v>1</v>
      </c>
      <c r="F255" s="4" t="s">
        <v>38</v>
      </c>
      <c r="G255" s="27">
        <f t="shared" si="761"/>
        <v>1</v>
      </c>
      <c r="H255" s="4" t="s">
        <v>38</v>
      </c>
      <c r="I255" s="27">
        <f t="shared" si="761"/>
        <v>1</v>
      </c>
      <c r="J255" s="4" t="s">
        <v>38</v>
      </c>
      <c r="K255" s="27">
        <f t="shared" si="761"/>
        <v>1</v>
      </c>
      <c r="L255" s="4" t="s">
        <v>38</v>
      </c>
      <c r="M255" s="27">
        <f t="shared" si="762"/>
        <v>1</v>
      </c>
      <c r="N255" s="4" t="s">
        <v>38</v>
      </c>
      <c r="O255" s="27">
        <f t="shared" si="763"/>
        <v>1</v>
      </c>
      <c r="P255" s="4" t="s">
        <v>38</v>
      </c>
      <c r="Q255" s="27">
        <f t="shared" si="764"/>
        <v>1</v>
      </c>
      <c r="R255" s="4" t="s">
        <v>38</v>
      </c>
      <c r="S255" s="27">
        <f t="shared" si="765"/>
        <v>1</v>
      </c>
      <c r="T255" s="4" t="s">
        <v>38</v>
      </c>
      <c r="U255" s="27">
        <f t="shared" si="766"/>
        <v>1</v>
      </c>
      <c r="V255" s="4" t="s">
        <v>38</v>
      </c>
      <c r="W255" s="27">
        <f t="shared" si="767"/>
        <v>1</v>
      </c>
      <c r="X255" s="4" t="s">
        <v>38</v>
      </c>
      <c r="Y255" s="27">
        <f t="shared" si="768"/>
        <v>1</v>
      </c>
      <c r="Z255" s="4" t="s">
        <v>38</v>
      </c>
      <c r="AA255" s="37"/>
      <c r="AB255" s="5"/>
      <c r="AC255" s="37"/>
      <c r="AD255" s="5"/>
      <c r="AE255" s="27">
        <f t="shared" si="932"/>
        <v>11</v>
      </c>
      <c r="AF255" s="29">
        <f t="shared" si="933"/>
        <v>1</v>
      </c>
      <c r="AG255" s="5"/>
      <c r="AH255" s="5"/>
      <c r="AI255" s="27">
        <f t="shared" ref="AI255:AI264" si="993">IF(MID(TRIM(AJ255),1,2)="no",0,1)</f>
        <v>1</v>
      </c>
      <c r="AJ255" s="28" t="s">
        <v>38</v>
      </c>
      <c r="AK255" s="27">
        <f t="shared" si="934"/>
        <v>1</v>
      </c>
      <c r="AL255" s="29">
        <f t="shared" si="935"/>
        <v>1</v>
      </c>
      <c r="AM255" s="19">
        <f t="shared" si="855"/>
        <v>1</v>
      </c>
      <c r="AN255" s="4" t="s">
        <v>38</v>
      </c>
      <c r="AO255" s="19">
        <f t="shared" si="855"/>
        <v>1</v>
      </c>
      <c r="AP255" s="4" t="s">
        <v>38</v>
      </c>
      <c r="AQ255" s="19">
        <f t="shared" ref="AQ255" si="994">IF(MID(TRIM(AR255),1,2)="no",0,1)</f>
        <v>1</v>
      </c>
      <c r="AR255" s="4" t="s">
        <v>38</v>
      </c>
      <c r="AS255" s="19">
        <f t="shared" ref="AS255" si="995">IF(MID(TRIM(AT255),1,2)="no",0,1)</f>
        <v>1</v>
      </c>
      <c r="AT255" s="4" t="s">
        <v>38</v>
      </c>
      <c r="AU255" s="19">
        <f t="shared" ref="AU255" si="996">IF(MID(TRIM(AV255),1,2)="no",0,1)</f>
        <v>1</v>
      </c>
      <c r="AV255" s="4" t="s">
        <v>38</v>
      </c>
      <c r="AW255" s="7">
        <f t="shared" si="898"/>
        <v>5</v>
      </c>
      <c r="AX255" s="29">
        <f t="shared" si="902"/>
        <v>1</v>
      </c>
      <c r="AY255" s="29">
        <f t="shared" si="787"/>
        <v>1</v>
      </c>
    </row>
    <row r="256" spans="1:51" ht="30" x14ac:dyDescent="0.2">
      <c r="A256" s="25">
        <v>252</v>
      </c>
      <c r="B256" s="38" t="s">
        <v>330</v>
      </c>
      <c r="C256" s="40" t="s">
        <v>287</v>
      </c>
      <c r="D256" s="3">
        <v>4</v>
      </c>
      <c r="E256" s="27">
        <f t="shared" si="761"/>
        <v>1</v>
      </c>
      <c r="F256" s="4" t="s">
        <v>38</v>
      </c>
      <c r="G256" s="27">
        <f t="shared" si="761"/>
        <v>1</v>
      </c>
      <c r="H256" s="4" t="s">
        <v>38</v>
      </c>
      <c r="I256" s="27">
        <f t="shared" si="761"/>
        <v>1</v>
      </c>
      <c r="J256" s="4" t="s">
        <v>38</v>
      </c>
      <c r="K256" s="27">
        <f t="shared" si="761"/>
        <v>1</v>
      </c>
      <c r="L256" s="4" t="s">
        <v>38</v>
      </c>
      <c r="M256" s="27">
        <f t="shared" si="762"/>
        <v>1</v>
      </c>
      <c r="N256" s="4" t="s">
        <v>38</v>
      </c>
      <c r="O256" s="27">
        <f t="shared" si="763"/>
        <v>1</v>
      </c>
      <c r="P256" s="4" t="s">
        <v>38</v>
      </c>
      <c r="Q256" s="27">
        <f t="shared" si="764"/>
        <v>1</v>
      </c>
      <c r="R256" s="4" t="s">
        <v>38</v>
      </c>
      <c r="S256" s="27">
        <f t="shared" si="765"/>
        <v>1</v>
      </c>
      <c r="T256" s="4" t="s">
        <v>38</v>
      </c>
      <c r="U256" s="27">
        <f t="shared" si="766"/>
        <v>1</v>
      </c>
      <c r="V256" s="4" t="s">
        <v>38</v>
      </c>
      <c r="W256" s="27">
        <f t="shared" si="767"/>
        <v>1</v>
      </c>
      <c r="X256" s="4" t="s">
        <v>38</v>
      </c>
      <c r="Y256" s="27">
        <f t="shared" si="768"/>
        <v>1</v>
      </c>
      <c r="Z256" s="4" t="s">
        <v>38</v>
      </c>
      <c r="AA256" s="37"/>
      <c r="AB256" s="5"/>
      <c r="AC256" s="37"/>
      <c r="AD256" s="5"/>
      <c r="AE256" s="27">
        <f t="shared" si="932"/>
        <v>11</v>
      </c>
      <c r="AF256" s="29">
        <f t="shared" si="933"/>
        <v>1</v>
      </c>
      <c r="AG256" s="5"/>
      <c r="AH256" s="5"/>
      <c r="AI256" s="27">
        <f t="shared" si="993"/>
        <v>1</v>
      </c>
      <c r="AJ256" s="28" t="s">
        <v>38</v>
      </c>
      <c r="AK256" s="27">
        <f t="shared" si="934"/>
        <v>1</v>
      </c>
      <c r="AL256" s="29">
        <f t="shared" si="935"/>
        <v>1</v>
      </c>
      <c r="AM256" s="19">
        <f t="shared" si="855"/>
        <v>1</v>
      </c>
      <c r="AN256" s="4" t="s">
        <v>38</v>
      </c>
      <c r="AO256" s="19">
        <f t="shared" si="855"/>
        <v>1</v>
      </c>
      <c r="AP256" s="4" t="s">
        <v>38</v>
      </c>
      <c r="AQ256" s="19">
        <f t="shared" ref="AQ256" si="997">IF(MID(TRIM(AR256),1,2)="no",0,1)</f>
        <v>1</v>
      </c>
      <c r="AR256" s="4" t="s">
        <v>38</v>
      </c>
      <c r="AS256" s="19">
        <f t="shared" ref="AS256" si="998">IF(MID(TRIM(AT256),1,2)="no",0,1)</f>
        <v>1</v>
      </c>
      <c r="AT256" s="4" t="s">
        <v>38</v>
      </c>
      <c r="AU256" s="19">
        <f t="shared" ref="AU256" si="999">IF(MID(TRIM(AV256),1,2)="no",0,1)</f>
        <v>1</v>
      </c>
      <c r="AV256" s="4" t="s">
        <v>38</v>
      </c>
      <c r="AW256" s="7">
        <f t="shared" si="898"/>
        <v>5</v>
      </c>
      <c r="AX256" s="29">
        <f t="shared" si="902"/>
        <v>1</v>
      </c>
      <c r="AY256" s="29">
        <f t="shared" si="787"/>
        <v>1</v>
      </c>
    </row>
    <row r="257" spans="1:51" ht="30" x14ac:dyDescent="0.2">
      <c r="A257" s="25">
        <v>253</v>
      </c>
      <c r="B257" s="38" t="s">
        <v>330</v>
      </c>
      <c r="C257" s="40" t="s">
        <v>288</v>
      </c>
      <c r="D257" s="3">
        <v>4</v>
      </c>
      <c r="E257" s="27">
        <f t="shared" si="761"/>
        <v>1</v>
      </c>
      <c r="F257" s="4" t="s">
        <v>38</v>
      </c>
      <c r="G257" s="27">
        <f t="shared" si="761"/>
        <v>1</v>
      </c>
      <c r="H257" s="4" t="s">
        <v>38</v>
      </c>
      <c r="I257" s="27">
        <f t="shared" si="761"/>
        <v>1</v>
      </c>
      <c r="J257" s="4" t="s">
        <v>38</v>
      </c>
      <c r="K257" s="27">
        <f t="shared" si="761"/>
        <v>1</v>
      </c>
      <c r="L257" s="4" t="s">
        <v>38</v>
      </c>
      <c r="M257" s="27">
        <f t="shared" si="762"/>
        <v>1</v>
      </c>
      <c r="N257" s="4" t="s">
        <v>38</v>
      </c>
      <c r="O257" s="27">
        <f t="shared" si="763"/>
        <v>1</v>
      </c>
      <c r="P257" s="4" t="s">
        <v>38</v>
      </c>
      <c r="Q257" s="27">
        <f t="shared" si="764"/>
        <v>1</v>
      </c>
      <c r="R257" s="4" t="s">
        <v>38</v>
      </c>
      <c r="S257" s="27">
        <f t="shared" si="765"/>
        <v>1</v>
      </c>
      <c r="T257" s="4" t="s">
        <v>38</v>
      </c>
      <c r="U257" s="27">
        <f t="shared" si="766"/>
        <v>1</v>
      </c>
      <c r="V257" s="4" t="s">
        <v>38</v>
      </c>
      <c r="W257" s="27">
        <f t="shared" si="767"/>
        <v>1</v>
      </c>
      <c r="X257" s="4" t="s">
        <v>38</v>
      </c>
      <c r="Y257" s="27">
        <f t="shared" si="768"/>
        <v>1</v>
      </c>
      <c r="Z257" s="4" t="s">
        <v>38</v>
      </c>
      <c r="AA257" s="37"/>
      <c r="AB257" s="5"/>
      <c r="AC257" s="37"/>
      <c r="AD257" s="5"/>
      <c r="AE257" s="27">
        <f t="shared" si="932"/>
        <v>11</v>
      </c>
      <c r="AF257" s="29">
        <f t="shared" si="933"/>
        <v>1</v>
      </c>
      <c r="AG257" s="5"/>
      <c r="AH257" s="5"/>
      <c r="AI257" s="27">
        <f t="shared" si="993"/>
        <v>1</v>
      </c>
      <c r="AJ257" s="28" t="s">
        <v>38</v>
      </c>
      <c r="AK257" s="27">
        <f t="shared" si="934"/>
        <v>1</v>
      </c>
      <c r="AL257" s="29">
        <f t="shared" si="935"/>
        <v>1</v>
      </c>
      <c r="AM257" s="19">
        <f t="shared" si="855"/>
        <v>1</v>
      </c>
      <c r="AN257" s="4" t="s">
        <v>38</v>
      </c>
      <c r="AO257" s="19">
        <f t="shared" si="855"/>
        <v>1</v>
      </c>
      <c r="AP257" s="4" t="s">
        <v>38</v>
      </c>
      <c r="AQ257" s="19">
        <f t="shared" ref="AQ257" si="1000">IF(MID(TRIM(AR257),1,2)="no",0,1)</f>
        <v>1</v>
      </c>
      <c r="AR257" s="4" t="s">
        <v>38</v>
      </c>
      <c r="AS257" s="19">
        <f t="shared" ref="AS257" si="1001">IF(MID(TRIM(AT257),1,2)="no",0,1)</f>
        <v>1</v>
      </c>
      <c r="AT257" s="4" t="s">
        <v>38</v>
      </c>
      <c r="AU257" s="19">
        <f t="shared" ref="AU257" si="1002">IF(MID(TRIM(AV257),1,2)="no",0,1)</f>
        <v>1</v>
      </c>
      <c r="AV257" s="4" t="s">
        <v>38</v>
      </c>
      <c r="AW257" s="7">
        <f t="shared" si="898"/>
        <v>5</v>
      </c>
      <c r="AX257" s="29">
        <f t="shared" si="902"/>
        <v>1</v>
      </c>
      <c r="AY257" s="29">
        <f t="shared" si="787"/>
        <v>1</v>
      </c>
    </row>
    <row r="258" spans="1:51" ht="30" x14ac:dyDescent="0.2">
      <c r="A258" s="25">
        <v>254</v>
      </c>
      <c r="B258" s="38" t="s">
        <v>330</v>
      </c>
      <c r="C258" s="40" t="s">
        <v>289</v>
      </c>
      <c r="D258" s="3">
        <v>4</v>
      </c>
      <c r="E258" s="27">
        <f t="shared" si="761"/>
        <v>1</v>
      </c>
      <c r="F258" s="4" t="s">
        <v>38</v>
      </c>
      <c r="G258" s="27">
        <f t="shared" si="761"/>
        <v>1</v>
      </c>
      <c r="H258" s="4" t="s">
        <v>38</v>
      </c>
      <c r="I258" s="27">
        <f t="shared" si="761"/>
        <v>1</v>
      </c>
      <c r="J258" s="4" t="s">
        <v>38</v>
      </c>
      <c r="K258" s="27">
        <f t="shared" si="761"/>
        <v>1</v>
      </c>
      <c r="L258" s="4" t="s">
        <v>38</v>
      </c>
      <c r="M258" s="27">
        <f t="shared" si="762"/>
        <v>1</v>
      </c>
      <c r="N258" s="4" t="s">
        <v>38</v>
      </c>
      <c r="O258" s="27">
        <f t="shared" si="763"/>
        <v>1</v>
      </c>
      <c r="P258" s="4" t="s">
        <v>38</v>
      </c>
      <c r="Q258" s="27">
        <f t="shared" si="764"/>
        <v>1</v>
      </c>
      <c r="R258" s="4" t="s">
        <v>38</v>
      </c>
      <c r="S258" s="27">
        <f t="shared" si="765"/>
        <v>1</v>
      </c>
      <c r="T258" s="4" t="s">
        <v>38</v>
      </c>
      <c r="U258" s="27">
        <f t="shared" si="766"/>
        <v>1</v>
      </c>
      <c r="V258" s="4" t="s">
        <v>38</v>
      </c>
      <c r="W258" s="27">
        <f t="shared" si="767"/>
        <v>1</v>
      </c>
      <c r="X258" s="4" t="s">
        <v>38</v>
      </c>
      <c r="Y258" s="27">
        <f t="shared" si="768"/>
        <v>1</v>
      </c>
      <c r="Z258" s="4" t="s">
        <v>38</v>
      </c>
      <c r="AA258" s="37"/>
      <c r="AB258" s="5"/>
      <c r="AC258" s="37"/>
      <c r="AD258" s="5"/>
      <c r="AE258" s="27">
        <f t="shared" si="932"/>
        <v>11</v>
      </c>
      <c r="AF258" s="29">
        <f t="shared" si="933"/>
        <v>1</v>
      </c>
      <c r="AG258" s="5"/>
      <c r="AH258" s="5"/>
      <c r="AI258" s="27">
        <f t="shared" si="993"/>
        <v>1</v>
      </c>
      <c r="AJ258" s="28" t="s">
        <v>38</v>
      </c>
      <c r="AK258" s="27">
        <f t="shared" si="934"/>
        <v>1</v>
      </c>
      <c r="AL258" s="29">
        <f t="shared" si="935"/>
        <v>1</v>
      </c>
      <c r="AM258" s="19">
        <f t="shared" si="855"/>
        <v>1</v>
      </c>
      <c r="AN258" s="4" t="s">
        <v>38</v>
      </c>
      <c r="AO258" s="19">
        <f t="shared" si="855"/>
        <v>1</v>
      </c>
      <c r="AP258" s="4" t="s">
        <v>38</v>
      </c>
      <c r="AQ258" s="19">
        <f t="shared" ref="AQ258" si="1003">IF(MID(TRIM(AR258),1,2)="no",0,1)</f>
        <v>1</v>
      </c>
      <c r="AR258" s="4" t="s">
        <v>38</v>
      </c>
      <c r="AS258" s="19">
        <f t="shared" ref="AS258" si="1004">IF(MID(TRIM(AT258),1,2)="no",0,1)</f>
        <v>1</v>
      </c>
      <c r="AT258" s="4" t="s">
        <v>38</v>
      </c>
      <c r="AU258" s="19">
        <f t="shared" ref="AU258" si="1005">IF(MID(TRIM(AV258),1,2)="no",0,1)</f>
        <v>1</v>
      </c>
      <c r="AV258" s="4" t="s">
        <v>38</v>
      </c>
      <c r="AW258" s="7">
        <f t="shared" si="898"/>
        <v>5</v>
      </c>
      <c r="AX258" s="29">
        <f t="shared" si="902"/>
        <v>1</v>
      </c>
      <c r="AY258" s="29">
        <f t="shared" si="787"/>
        <v>1</v>
      </c>
    </row>
    <row r="259" spans="1:51" ht="45" x14ac:dyDescent="0.2">
      <c r="A259" s="25">
        <v>255</v>
      </c>
      <c r="B259" s="38" t="s">
        <v>330</v>
      </c>
      <c r="C259" s="40" t="s">
        <v>290</v>
      </c>
      <c r="D259" s="3">
        <v>4</v>
      </c>
      <c r="E259" s="27">
        <f t="shared" si="761"/>
        <v>1</v>
      </c>
      <c r="F259" s="4" t="s">
        <v>38</v>
      </c>
      <c r="G259" s="27">
        <f t="shared" si="761"/>
        <v>1</v>
      </c>
      <c r="H259" s="4" t="s">
        <v>38</v>
      </c>
      <c r="I259" s="27">
        <f t="shared" si="761"/>
        <v>1</v>
      </c>
      <c r="J259" s="4" t="s">
        <v>38</v>
      </c>
      <c r="K259" s="27">
        <f t="shared" si="761"/>
        <v>1</v>
      </c>
      <c r="L259" s="4" t="s">
        <v>38</v>
      </c>
      <c r="M259" s="27">
        <f t="shared" si="762"/>
        <v>1</v>
      </c>
      <c r="N259" s="4" t="s">
        <v>38</v>
      </c>
      <c r="O259" s="27">
        <f t="shared" si="763"/>
        <v>1</v>
      </c>
      <c r="P259" s="4" t="s">
        <v>38</v>
      </c>
      <c r="Q259" s="27">
        <f t="shared" si="764"/>
        <v>1</v>
      </c>
      <c r="R259" s="4" t="s">
        <v>38</v>
      </c>
      <c r="S259" s="27">
        <f t="shared" si="765"/>
        <v>1</v>
      </c>
      <c r="T259" s="4" t="s">
        <v>38</v>
      </c>
      <c r="U259" s="27">
        <f t="shared" si="766"/>
        <v>1</v>
      </c>
      <c r="V259" s="4" t="s">
        <v>38</v>
      </c>
      <c r="W259" s="27">
        <f t="shared" si="767"/>
        <v>1</v>
      </c>
      <c r="X259" s="4" t="s">
        <v>38</v>
      </c>
      <c r="Y259" s="27">
        <f t="shared" si="768"/>
        <v>1</v>
      </c>
      <c r="Z259" s="4" t="s">
        <v>38</v>
      </c>
      <c r="AA259" s="37"/>
      <c r="AB259" s="5"/>
      <c r="AC259" s="37"/>
      <c r="AD259" s="5"/>
      <c r="AE259" s="27">
        <f t="shared" si="932"/>
        <v>11</v>
      </c>
      <c r="AF259" s="29">
        <f t="shared" si="933"/>
        <v>1</v>
      </c>
      <c r="AG259" s="5"/>
      <c r="AH259" s="5"/>
      <c r="AI259" s="27">
        <f t="shared" si="993"/>
        <v>1</v>
      </c>
      <c r="AJ259" s="28" t="s">
        <v>38</v>
      </c>
      <c r="AK259" s="27">
        <f t="shared" si="934"/>
        <v>1</v>
      </c>
      <c r="AL259" s="29">
        <f t="shared" si="935"/>
        <v>1</v>
      </c>
      <c r="AM259" s="19">
        <f t="shared" si="855"/>
        <v>1</v>
      </c>
      <c r="AN259" s="4" t="s">
        <v>38</v>
      </c>
      <c r="AO259" s="19">
        <f t="shared" si="855"/>
        <v>1</v>
      </c>
      <c r="AP259" s="4" t="s">
        <v>38</v>
      </c>
      <c r="AQ259" s="19">
        <f t="shared" ref="AQ259" si="1006">IF(MID(TRIM(AR259),1,2)="no",0,1)</f>
        <v>1</v>
      </c>
      <c r="AR259" s="4" t="s">
        <v>38</v>
      </c>
      <c r="AS259" s="19">
        <f t="shared" ref="AS259" si="1007">IF(MID(TRIM(AT259),1,2)="no",0,1)</f>
        <v>1</v>
      </c>
      <c r="AT259" s="4" t="s">
        <v>38</v>
      </c>
      <c r="AU259" s="19">
        <f t="shared" ref="AU259" si="1008">IF(MID(TRIM(AV259),1,2)="no",0,1)</f>
        <v>1</v>
      </c>
      <c r="AV259" s="4" t="s">
        <v>38</v>
      </c>
      <c r="AW259" s="7">
        <f t="shared" si="898"/>
        <v>5</v>
      </c>
      <c r="AX259" s="29">
        <f t="shared" si="902"/>
        <v>1</v>
      </c>
      <c r="AY259" s="29">
        <f t="shared" si="787"/>
        <v>1</v>
      </c>
    </row>
    <row r="260" spans="1:51" ht="45" x14ac:dyDescent="0.2">
      <c r="A260" s="25">
        <v>256</v>
      </c>
      <c r="B260" s="38" t="s">
        <v>330</v>
      </c>
      <c r="C260" s="40" t="s">
        <v>291</v>
      </c>
      <c r="D260" s="3">
        <v>4</v>
      </c>
      <c r="E260" s="27">
        <f t="shared" si="761"/>
        <v>1</v>
      </c>
      <c r="F260" s="4" t="s">
        <v>38</v>
      </c>
      <c r="G260" s="27">
        <f t="shared" si="761"/>
        <v>1</v>
      </c>
      <c r="H260" s="4" t="s">
        <v>38</v>
      </c>
      <c r="I260" s="27">
        <f t="shared" si="761"/>
        <v>1</v>
      </c>
      <c r="J260" s="4" t="s">
        <v>38</v>
      </c>
      <c r="K260" s="27">
        <f t="shared" ref="K260" si="1009">IF(MID(TRIM(L260),1,2)="no",0,1)</f>
        <v>1</v>
      </c>
      <c r="L260" s="4" t="s">
        <v>38</v>
      </c>
      <c r="M260" s="27">
        <f t="shared" si="762"/>
        <v>1</v>
      </c>
      <c r="N260" s="4" t="s">
        <v>38</v>
      </c>
      <c r="O260" s="27">
        <f t="shared" si="763"/>
        <v>1</v>
      </c>
      <c r="P260" s="4" t="s">
        <v>38</v>
      </c>
      <c r="Q260" s="27">
        <f t="shared" si="764"/>
        <v>1</v>
      </c>
      <c r="R260" s="4" t="s">
        <v>38</v>
      </c>
      <c r="S260" s="27">
        <f t="shared" si="765"/>
        <v>1</v>
      </c>
      <c r="T260" s="4" t="s">
        <v>38</v>
      </c>
      <c r="U260" s="27">
        <f t="shared" si="766"/>
        <v>1</v>
      </c>
      <c r="V260" s="4" t="s">
        <v>38</v>
      </c>
      <c r="W260" s="27">
        <f t="shared" si="767"/>
        <v>1</v>
      </c>
      <c r="X260" s="4" t="s">
        <v>38</v>
      </c>
      <c r="Y260" s="27">
        <f t="shared" si="768"/>
        <v>1</v>
      </c>
      <c r="Z260" s="4" t="s">
        <v>38</v>
      </c>
      <c r="AA260" s="37"/>
      <c r="AB260" s="5"/>
      <c r="AC260" s="37"/>
      <c r="AD260" s="5"/>
      <c r="AE260" s="27">
        <f t="shared" si="932"/>
        <v>11</v>
      </c>
      <c r="AF260" s="29">
        <f t="shared" si="933"/>
        <v>1</v>
      </c>
      <c r="AG260" s="5"/>
      <c r="AH260" s="5"/>
      <c r="AI260" s="27">
        <f t="shared" si="993"/>
        <v>1</v>
      </c>
      <c r="AJ260" s="28" t="s">
        <v>38</v>
      </c>
      <c r="AK260" s="27">
        <f t="shared" si="934"/>
        <v>1</v>
      </c>
      <c r="AL260" s="29">
        <f t="shared" si="935"/>
        <v>1</v>
      </c>
      <c r="AM260" s="19">
        <f t="shared" si="855"/>
        <v>1</v>
      </c>
      <c r="AN260" s="4" t="s">
        <v>38</v>
      </c>
      <c r="AO260" s="19">
        <f t="shared" si="855"/>
        <v>1</v>
      </c>
      <c r="AP260" s="4" t="s">
        <v>38</v>
      </c>
      <c r="AQ260" s="19">
        <f t="shared" ref="AQ260" si="1010">IF(MID(TRIM(AR260),1,2)="no",0,1)</f>
        <v>1</v>
      </c>
      <c r="AR260" s="4" t="s">
        <v>38</v>
      </c>
      <c r="AS260" s="19">
        <f t="shared" ref="AS260" si="1011">IF(MID(TRIM(AT260),1,2)="no",0,1)</f>
        <v>1</v>
      </c>
      <c r="AT260" s="4" t="s">
        <v>38</v>
      </c>
      <c r="AU260" s="19">
        <f t="shared" ref="AU260" si="1012">IF(MID(TRIM(AV260),1,2)="no",0,1)</f>
        <v>1</v>
      </c>
      <c r="AV260" s="4" t="s">
        <v>38</v>
      </c>
      <c r="AW260" s="7">
        <f t="shared" si="898"/>
        <v>5</v>
      </c>
      <c r="AX260" s="29">
        <f t="shared" si="902"/>
        <v>1</v>
      </c>
      <c r="AY260" s="29">
        <f t="shared" si="787"/>
        <v>1</v>
      </c>
    </row>
    <row r="261" spans="1:51" ht="30" x14ac:dyDescent="0.2">
      <c r="A261" s="25">
        <v>257</v>
      </c>
      <c r="B261" s="38" t="s">
        <v>330</v>
      </c>
      <c r="C261" s="40" t="s">
        <v>292</v>
      </c>
      <c r="D261" s="3">
        <v>4</v>
      </c>
      <c r="E261" s="27">
        <f t="shared" ref="E261:AC269" si="1013">IF(MID(TRIM(F261),1,2)="no",0,1)</f>
        <v>1</v>
      </c>
      <c r="F261" s="4" t="s">
        <v>38</v>
      </c>
      <c r="G261" s="27">
        <f t="shared" si="1013"/>
        <v>1</v>
      </c>
      <c r="H261" s="4" t="s">
        <v>38</v>
      </c>
      <c r="I261" s="27">
        <f t="shared" si="1013"/>
        <v>1</v>
      </c>
      <c r="J261" s="4" t="s">
        <v>38</v>
      </c>
      <c r="K261" s="27">
        <f t="shared" si="1013"/>
        <v>1</v>
      </c>
      <c r="L261" s="4" t="s">
        <v>38</v>
      </c>
      <c r="M261" s="27">
        <f t="shared" si="1013"/>
        <v>1</v>
      </c>
      <c r="N261" s="4" t="s">
        <v>38</v>
      </c>
      <c r="O261" s="27">
        <f t="shared" si="1013"/>
        <v>1</v>
      </c>
      <c r="P261" s="4" t="s">
        <v>38</v>
      </c>
      <c r="Q261" s="27">
        <f t="shared" si="1013"/>
        <v>1</v>
      </c>
      <c r="R261" s="4" t="s">
        <v>38</v>
      </c>
      <c r="S261" s="27">
        <f t="shared" si="1013"/>
        <v>1</v>
      </c>
      <c r="T261" s="4" t="s">
        <v>38</v>
      </c>
      <c r="U261" s="27">
        <f t="shared" si="1013"/>
        <v>1</v>
      </c>
      <c r="V261" s="4" t="s">
        <v>38</v>
      </c>
      <c r="W261" s="27">
        <f t="shared" si="1013"/>
        <v>1</v>
      </c>
      <c r="X261" s="4" t="s">
        <v>38</v>
      </c>
      <c r="Y261" s="27">
        <f t="shared" si="1013"/>
        <v>1</v>
      </c>
      <c r="Z261" s="4" t="s">
        <v>38</v>
      </c>
      <c r="AA261" s="37"/>
      <c r="AB261" s="5"/>
      <c r="AC261" s="37"/>
      <c r="AD261" s="5"/>
      <c r="AE261" s="27">
        <f t="shared" si="932"/>
        <v>11</v>
      </c>
      <c r="AF261" s="29">
        <f t="shared" si="933"/>
        <v>1</v>
      </c>
      <c r="AG261" s="5"/>
      <c r="AH261" s="5"/>
      <c r="AI261" s="27">
        <f t="shared" si="993"/>
        <v>1</v>
      </c>
      <c r="AJ261" s="28" t="s">
        <v>38</v>
      </c>
      <c r="AK261" s="27">
        <f t="shared" si="934"/>
        <v>1</v>
      </c>
      <c r="AL261" s="29">
        <f t="shared" si="935"/>
        <v>1</v>
      </c>
      <c r="AM261" s="19">
        <f t="shared" si="855"/>
        <v>1</v>
      </c>
      <c r="AN261" s="4" t="s">
        <v>38</v>
      </c>
      <c r="AO261" s="19">
        <f t="shared" si="855"/>
        <v>1</v>
      </c>
      <c r="AP261" s="4" t="s">
        <v>38</v>
      </c>
      <c r="AQ261" s="19">
        <f t="shared" ref="AQ261" si="1014">IF(MID(TRIM(AR261),1,2)="no",0,1)</f>
        <v>0</v>
      </c>
      <c r="AR261" s="4" t="s">
        <v>39</v>
      </c>
      <c r="AS261" s="19">
        <f t="shared" ref="AS261" si="1015">IF(MID(TRIM(AT261),1,2)="no",0,1)</f>
        <v>0</v>
      </c>
      <c r="AT261" s="4" t="s">
        <v>39</v>
      </c>
      <c r="AU261" s="19">
        <f t="shared" ref="AU261" si="1016">IF(MID(TRIM(AV261),1,2)="no",0,1)</f>
        <v>1</v>
      </c>
      <c r="AV261" s="4" t="s">
        <v>38</v>
      </c>
      <c r="AW261" s="7">
        <f t="shared" si="898"/>
        <v>3</v>
      </c>
      <c r="AX261" s="29">
        <f t="shared" si="902"/>
        <v>0.6</v>
      </c>
      <c r="AY261" s="29">
        <f t="shared" si="787"/>
        <v>0.8666666666666667</v>
      </c>
    </row>
    <row r="262" spans="1:51" ht="30" x14ac:dyDescent="0.2">
      <c r="A262" s="25">
        <v>258</v>
      </c>
      <c r="B262" s="38" t="s">
        <v>330</v>
      </c>
      <c r="C262" s="40" t="s">
        <v>293</v>
      </c>
      <c r="D262" s="3">
        <v>4</v>
      </c>
      <c r="E262" s="27">
        <f t="shared" si="1013"/>
        <v>1</v>
      </c>
      <c r="F262" s="4" t="s">
        <v>38</v>
      </c>
      <c r="G262" s="27">
        <f t="shared" si="1013"/>
        <v>1</v>
      </c>
      <c r="H262" s="4" t="s">
        <v>38</v>
      </c>
      <c r="I262" s="27">
        <f t="shared" si="1013"/>
        <v>1</v>
      </c>
      <c r="J262" s="4" t="s">
        <v>38</v>
      </c>
      <c r="K262" s="27">
        <f t="shared" si="1013"/>
        <v>1</v>
      </c>
      <c r="L262" s="4" t="s">
        <v>38</v>
      </c>
      <c r="M262" s="27">
        <f t="shared" si="1013"/>
        <v>1</v>
      </c>
      <c r="N262" s="4" t="s">
        <v>38</v>
      </c>
      <c r="O262" s="27">
        <f t="shared" si="1013"/>
        <v>1</v>
      </c>
      <c r="P262" s="4" t="s">
        <v>38</v>
      </c>
      <c r="Q262" s="27">
        <f t="shared" si="1013"/>
        <v>1</v>
      </c>
      <c r="R262" s="4" t="s">
        <v>38</v>
      </c>
      <c r="S262" s="27">
        <f t="shared" si="1013"/>
        <v>1</v>
      </c>
      <c r="T262" s="4" t="s">
        <v>38</v>
      </c>
      <c r="U262" s="27">
        <f t="shared" si="1013"/>
        <v>1</v>
      </c>
      <c r="V262" s="4" t="s">
        <v>38</v>
      </c>
      <c r="W262" s="27">
        <f t="shared" si="1013"/>
        <v>1</v>
      </c>
      <c r="X262" s="4" t="s">
        <v>38</v>
      </c>
      <c r="Y262" s="27">
        <f t="shared" si="1013"/>
        <v>1</v>
      </c>
      <c r="Z262" s="4" t="s">
        <v>38</v>
      </c>
      <c r="AA262" s="37"/>
      <c r="AB262" s="5"/>
      <c r="AC262" s="37"/>
      <c r="AD262" s="5"/>
      <c r="AE262" s="27">
        <f t="shared" si="932"/>
        <v>11</v>
      </c>
      <c r="AF262" s="29">
        <f t="shared" si="933"/>
        <v>1</v>
      </c>
      <c r="AG262" s="5"/>
      <c r="AH262" s="5"/>
      <c r="AI262" s="27">
        <f t="shared" si="993"/>
        <v>1</v>
      </c>
      <c r="AJ262" s="28" t="s">
        <v>38</v>
      </c>
      <c r="AK262" s="27">
        <f t="shared" si="934"/>
        <v>1</v>
      </c>
      <c r="AL262" s="29">
        <f t="shared" si="935"/>
        <v>1</v>
      </c>
      <c r="AM262" s="19">
        <f t="shared" si="855"/>
        <v>1</v>
      </c>
      <c r="AN262" s="4" t="s">
        <v>38</v>
      </c>
      <c r="AO262" s="19">
        <f t="shared" si="855"/>
        <v>1</v>
      </c>
      <c r="AP262" s="4" t="s">
        <v>38</v>
      </c>
      <c r="AQ262" s="19">
        <f t="shared" ref="AQ262" si="1017">IF(MID(TRIM(AR262),1,2)="no",0,1)</f>
        <v>1</v>
      </c>
      <c r="AR262" s="4" t="s">
        <v>38</v>
      </c>
      <c r="AS262" s="19">
        <f t="shared" ref="AS262" si="1018">IF(MID(TRIM(AT262),1,2)="no",0,1)</f>
        <v>1</v>
      </c>
      <c r="AT262" s="4" t="s">
        <v>38</v>
      </c>
      <c r="AU262" s="19">
        <f t="shared" ref="AU262" si="1019">IF(MID(TRIM(AV262),1,2)="no",0,1)</f>
        <v>1</v>
      </c>
      <c r="AV262" s="4" t="s">
        <v>38</v>
      </c>
      <c r="AW262" s="7">
        <f t="shared" si="898"/>
        <v>5</v>
      </c>
      <c r="AX262" s="29">
        <f t="shared" si="902"/>
        <v>1</v>
      </c>
      <c r="AY262" s="29">
        <f t="shared" si="787"/>
        <v>1</v>
      </c>
    </row>
    <row r="263" spans="1:51" ht="30" x14ac:dyDescent="0.2">
      <c r="A263" s="25">
        <v>259</v>
      </c>
      <c r="B263" s="38" t="s">
        <v>330</v>
      </c>
      <c r="C263" s="1" t="s">
        <v>315</v>
      </c>
      <c r="D263" s="3">
        <v>4</v>
      </c>
      <c r="E263" s="27">
        <f t="shared" si="1013"/>
        <v>1</v>
      </c>
      <c r="F263" s="4" t="s">
        <v>38</v>
      </c>
      <c r="G263" s="27">
        <f t="shared" si="1013"/>
        <v>1</v>
      </c>
      <c r="H263" s="4" t="s">
        <v>38</v>
      </c>
      <c r="I263" s="27">
        <f t="shared" si="1013"/>
        <v>1</v>
      </c>
      <c r="J263" s="4" t="s">
        <v>38</v>
      </c>
      <c r="K263" s="27">
        <f t="shared" si="1013"/>
        <v>1</v>
      </c>
      <c r="L263" s="4" t="s">
        <v>38</v>
      </c>
      <c r="M263" s="27">
        <f t="shared" si="1013"/>
        <v>1</v>
      </c>
      <c r="N263" s="4" t="s">
        <v>38</v>
      </c>
      <c r="O263" s="27">
        <f t="shared" si="1013"/>
        <v>1</v>
      </c>
      <c r="P263" s="4" t="s">
        <v>38</v>
      </c>
      <c r="Q263" s="27">
        <f t="shared" si="1013"/>
        <v>1</v>
      </c>
      <c r="R263" s="4" t="s">
        <v>38</v>
      </c>
      <c r="S263" s="27">
        <f t="shared" si="1013"/>
        <v>1</v>
      </c>
      <c r="T263" s="4" t="s">
        <v>38</v>
      </c>
      <c r="U263" s="27">
        <f t="shared" si="1013"/>
        <v>1</v>
      </c>
      <c r="V263" s="4" t="s">
        <v>38</v>
      </c>
      <c r="W263" s="27">
        <f t="shared" si="1013"/>
        <v>1</v>
      </c>
      <c r="X263" s="4" t="s">
        <v>38</v>
      </c>
      <c r="Y263" s="27">
        <f t="shared" si="1013"/>
        <v>1</v>
      </c>
      <c r="Z263" s="4" t="s">
        <v>38</v>
      </c>
      <c r="AA263" s="37"/>
      <c r="AB263" s="5"/>
      <c r="AC263" s="37"/>
      <c r="AD263" s="5"/>
      <c r="AE263" s="27">
        <f t="shared" si="932"/>
        <v>11</v>
      </c>
      <c r="AF263" s="29">
        <f t="shared" si="933"/>
        <v>1</v>
      </c>
      <c r="AG263" s="5"/>
      <c r="AH263" s="5"/>
      <c r="AI263" s="27">
        <f t="shared" si="993"/>
        <v>1</v>
      </c>
      <c r="AJ263" s="28" t="s">
        <v>38</v>
      </c>
      <c r="AK263" s="27">
        <f t="shared" si="934"/>
        <v>1</v>
      </c>
      <c r="AL263" s="29">
        <f t="shared" si="935"/>
        <v>1</v>
      </c>
      <c r="AM263" s="19">
        <f t="shared" si="855"/>
        <v>1</v>
      </c>
      <c r="AN263" s="4" t="s">
        <v>38</v>
      </c>
      <c r="AO263" s="19">
        <f t="shared" si="855"/>
        <v>1</v>
      </c>
      <c r="AP263" s="4" t="s">
        <v>38</v>
      </c>
      <c r="AQ263" s="19">
        <f t="shared" ref="AQ263" si="1020">IF(MID(TRIM(AR263),1,2)="no",0,1)</f>
        <v>1</v>
      </c>
      <c r="AR263" s="4" t="s">
        <v>38</v>
      </c>
      <c r="AS263" s="19">
        <f t="shared" ref="AS263" si="1021">IF(MID(TRIM(AT263),1,2)="no",0,1)</f>
        <v>1</v>
      </c>
      <c r="AT263" s="4" t="s">
        <v>38</v>
      </c>
      <c r="AU263" s="19">
        <f t="shared" ref="AU263" si="1022">IF(MID(TRIM(AV263),1,2)="no",0,1)</f>
        <v>1</v>
      </c>
      <c r="AV263" s="4" t="s">
        <v>38</v>
      </c>
      <c r="AW263" s="7">
        <f t="shared" si="898"/>
        <v>5</v>
      </c>
      <c r="AX263" s="29">
        <f t="shared" si="902"/>
        <v>1</v>
      </c>
      <c r="AY263" s="29">
        <f t="shared" si="787"/>
        <v>1</v>
      </c>
    </row>
    <row r="264" spans="1:51" ht="30" x14ac:dyDescent="0.2">
      <c r="A264" s="25">
        <v>260</v>
      </c>
      <c r="B264" s="38" t="s">
        <v>330</v>
      </c>
      <c r="C264" s="1" t="s">
        <v>294</v>
      </c>
      <c r="D264" s="3">
        <v>4</v>
      </c>
      <c r="E264" s="27">
        <f t="shared" si="1013"/>
        <v>1</v>
      </c>
      <c r="F264" s="4" t="s">
        <v>38</v>
      </c>
      <c r="G264" s="27">
        <f t="shared" si="1013"/>
        <v>1</v>
      </c>
      <c r="H264" s="4" t="s">
        <v>38</v>
      </c>
      <c r="I264" s="27">
        <f t="shared" si="1013"/>
        <v>1</v>
      </c>
      <c r="J264" s="4" t="s">
        <v>38</v>
      </c>
      <c r="K264" s="27">
        <f t="shared" si="1013"/>
        <v>1</v>
      </c>
      <c r="L264" s="4" t="s">
        <v>38</v>
      </c>
      <c r="M264" s="27">
        <f t="shared" si="1013"/>
        <v>1</v>
      </c>
      <c r="N264" s="4" t="s">
        <v>38</v>
      </c>
      <c r="O264" s="27">
        <f t="shared" si="1013"/>
        <v>1</v>
      </c>
      <c r="P264" s="4" t="s">
        <v>38</v>
      </c>
      <c r="Q264" s="27">
        <f t="shared" si="1013"/>
        <v>1</v>
      </c>
      <c r="R264" s="4" t="s">
        <v>38</v>
      </c>
      <c r="S264" s="27">
        <f t="shared" si="1013"/>
        <v>1</v>
      </c>
      <c r="T264" s="4" t="s">
        <v>38</v>
      </c>
      <c r="U264" s="27">
        <f t="shared" si="1013"/>
        <v>1</v>
      </c>
      <c r="V264" s="4" t="s">
        <v>38</v>
      </c>
      <c r="W264" s="27">
        <f t="shared" si="1013"/>
        <v>1</v>
      </c>
      <c r="X264" s="4" t="s">
        <v>38</v>
      </c>
      <c r="Y264" s="27">
        <f t="shared" si="1013"/>
        <v>1</v>
      </c>
      <c r="Z264" s="4" t="s">
        <v>38</v>
      </c>
      <c r="AA264" s="37"/>
      <c r="AB264" s="5"/>
      <c r="AC264" s="37"/>
      <c r="AD264" s="5"/>
      <c r="AE264" s="27">
        <f t="shared" si="932"/>
        <v>11</v>
      </c>
      <c r="AF264" s="29">
        <f t="shared" si="933"/>
        <v>1</v>
      </c>
      <c r="AG264" s="5"/>
      <c r="AH264" s="5"/>
      <c r="AI264" s="27">
        <f t="shared" si="993"/>
        <v>1</v>
      </c>
      <c r="AJ264" s="28" t="s">
        <v>38</v>
      </c>
      <c r="AK264" s="27">
        <f t="shared" si="934"/>
        <v>1</v>
      </c>
      <c r="AL264" s="29">
        <f t="shared" si="935"/>
        <v>1</v>
      </c>
      <c r="AM264" s="19">
        <f t="shared" si="855"/>
        <v>1</v>
      </c>
      <c r="AN264" s="4" t="s">
        <v>38</v>
      </c>
      <c r="AO264" s="19">
        <f t="shared" si="855"/>
        <v>1</v>
      </c>
      <c r="AP264" s="4" t="s">
        <v>38</v>
      </c>
      <c r="AQ264" s="19">
        <f t="shared" ref="AQ264" si="1023">IF(MID(TRIM(AR264),1,2)="no",0,1)</f>
        <v>1</v>
      </c>
      <c r="AR264" s="4" t="s">
        <v>38</v>
      </c>
      <c r="AS264" s="19">
        <f t="shared" ref="AS264" si="1024">IF(MID(TRIM(AT264),1,2)="no",0,1)</f>
        <v>1</v>
      </c>
      <c r="AT264" s="4" t="s">
        <v>38</v>
      </c>
      <c r="AU264" s="19">
        <f t="shared" ref="AU264" si="1025">IF(MID(TRIM(AV264),1,2)="no",0,1)</f>
        <v>1</v>
      </c>
      <c r="AV264" s="4" t="s">
        <v>38</v>
      </c>
      <c r="AW264" s="7">
        <f t="shared" si="898"/>
        <v>5</v>
      </c>
      <c r="AX264" s="29">
        <f t="shared" si="902"/>
        <v>1</v>
      </c>
      <c r="AY264" s="29">
        <f t="shared" ref="AY264:AY268" si="1026">SUM(AF264+AL264+AX264)/3</f>
        <v>1</v>
      </c>
    </row>
    <row r="265" spans="1:51" ht="30" x14ac:dyDescent="0.2">
      <c r="A265" s="25">
        <v>261</v>
      </c>
      <c r="B265" s="38" t="s">
        <v>333</v>
      </c>
      <c r="C265" s="99" t="s">
        <v>295</v>
      </c>
      <c r="D265" s="25">
        <v>1</v>
      </c>
      <c r="E265" s="27">
        <f t="shared" si="1013"/>
        <v>1</v>
      </c>
      <c r="F265" s="25" t="s">
        <v>38</v>
      </c>
      <c r="G265" s="27">
        <f t="shared" si="1013"/>
        <v>1</v>
      </c>
      <c r="H265" s="25" t="s">
        <v>38</v>
      </c>
      <c r="I265" s="27">
        <f t="shared" si="1013"/>
        <v>1</v>
      </c>
      <c r="J265" s="25" t="s">
        <v>38</v>
      </c>
      <c r="K265" s="27">
        <f t="shared" si="1013"/>
        <v>1</v>
      </c>
      <c r="L265" s="25" t="s">
        <v>38</v>
      </c>
      <c r="M265" s="27">
        <f t="shared" si="1013"/>
        <v>1</v>
      </c>
      <c r="N265" s="25" t="s">
        <v>38</v>
      </c>
      <c r="O265" s="27">
        <f t="shared" si="1013"/>
        <v>1</v>
      </c>
      <c r="P265" s="25" t="s">
        <v>38</v>
      </c>
      <c r="Q265" s="27">
        <f t="shared" si="1013"/>
        <v>1</v>
      </c>
      <c r="R265" s="25" t="s">
        <v>38</v>
      </c>
      <c r="S265" s="27">
        <f t="shared" si="1013"/>
        <v>1</v>
      </c>
      <c r="T265" s="25" t="s">
        <v>38</v>
      </c>
      <c r="U265" s="27">
        <f t="shared" si="1013"/>
        <v>1</v>
      </c>
      <c r="V265" s="25" t="s">
        <v>38</v>
      </c>
      <c r="W265" s="27">
        <f t="shared" si="1013"/>
        <v>1</v>
      </c>
      <c r="X265" s="25" t="s">
        <v>38</v>
      </c>
      <c r="Y265" s="27">
        <f t="shared" si="1013"/>
        <v>1</v>
      </c>
      <c r="Z265" s="25" t="s">
        <v>38</v>
      </c>
      <c r="AA265" s="27">
        <f t="shared" si="1013"/>
        <v>1</v>
      </c>
      <c r="AB265" s="25" t="s">
        <v>38</v>
      </c>
      <c r="AC265" s="27">
        <f t="shared" si="1013"/>
        <v>1</v>
      </c>
      <c r="AD265" s="25" t="s">
        <v>38</v>
      </c>
      <c r="AE265" s="27">
        <f t="shared" ref="AE265" si="1027">E265+G265+I265+K265+M265+O265+Q265+S265+U265+W265+Y265+AA265+AC265</f>
        <v>13</v>
      </c>
      <c r="AF265" s="29">
        <f>AE265/13</f>
        <v>1</v>
      </c>
      <c r="AG265" s="27">
        <f>IF(MID(TRIM(AH265),1,2)="no",0,1)</f>
        <v>1</v>
      </c>
      <c r="AH265" s="25" t="s">
        <v>38</v>
      </c>
      <c r="AI265" s="27">
        <f>IF(MID(TRIM(AJ265),1,2)="no",0,1)</f>
        <v>1</v>
      </c>
      <c r="AJ265" s="25" t="s">
        <v>38</v>
      </c>
      <c r="AK265" s="27">
        <f>+AG265+AI265</f>
        <v>2</v>
      </c>
      <c r="AL265" s="29">
        <f t="shared" ref="AL265" si="1028">AK265/2</f>
        <v>1</v>
      </c>
      <c r="AM265" s="19">
        <f t="shared" si="855"/>
        <v>1</v>
      </c>
      <c r="AN265" s="25" t="s">
        <v>38</v>
      </c>
      <c r="AO265" s="19">
        <f t="shared" si="855"/>
        <v>1</v>
      </c>
      <c r="AP265" s="25" t="s">
        <v>38</v>
      </c>
      <c r="AQ265" s="19">
        <f t="shared" ref="AQ265" si="1029">IF(MID(TRIM(AR265),1,2)="no",0,1)</f>
        <v>1</v>
      </c>
      <c r="AR265" s="25" t="s">
        <v>38</v>
      </c>
      <c r="AS265" s="19">
        <f t="shared" ref="AS265" si="1030">IF(MID(TRIM(AT265),1,2)="no",0,1)</f>
        <v>1</v>
      </c>
      <c r="AT265" s="25" t="s">
        <v>38</v>
      </c>
      <c r="AU265" s="19">
        <f t="shared" ref="AU265" si="1031">IF(MID(TRIM(AV265),1,2)="no",0,1)</f>
        <v>1</v>
      </c>
      <c r="AV265" s="25" t="s">
        <v>38</v>
      </c>
      <c r="AW265" s="30">
        <f>AM265+AO265+AQ265+AS265+AU265</f>
        <v>5</v>
      </c>
      <c r="AX265" s="29">
        <f t="shared" si="902"/>
        <v>1</v>
      </c>
      <c r="AY265" s="29">
        <f>SUM(AF265+AL265+AX265)/3</f>
        <v>1</v>
      </c>
    </row>
    <row r="266" spans="1:51" ht="30" x14ac:dyDescent="0.2">
      <c r="A266" s="25">
        <v>262</v>
      </c>
      <c r="B266" s="38" t="s">
        <v>333</v>
      </c>
      <c r="C266" s="99" t="s">
        <v>296</v>
      </c>
      <c r="D266" s="25">
        <v>4</v>
      </c>
      <c r="E266" s="27">
        <f t="shared" si="1013"/>
        <v>1</v>
      </c>
      <c r="F266" s="25" t="s">
        <v>38</v>
      </c>
      <c r="G266" s="27">
        <f t="shared" si="1013"/>
        <v>1</v>
      </c>
      <c r="H266" s="25" t="s">
        <v>38</v>
      </c>
      <c r="I266" s="27">
        <f t="shared" si="1013"/>
        <v>1</v>
      </c>
      <c r="J266" s="25" t="s">
        <v>38</v>
      </c>
      <c r="K266" s="27">
        <f t="shared" si="1013"/>
        <v>1</v>
      </c>
      <c r="L266" s="25" t="s">
        <v>38</v>
      </c>
      <c r="M266" s="27">
        <f t="shared" si="1013"/>
        <v>1</v>
      </c>
      <c r="N266" s="25" t="s">
        <v>38</v>
      </c>
      <c r="O266" s="27">
        <f t="shared" si="1013"/>
        <v>1</v>
      </c>
      <c r="P266" s="25" t="s">
        <v>38</v>
      </c>
      <c r="Q266" s="27">
        <f t="shared" si="1013"/>
        <v>1</v>
      </c>
      <c r="R266" s="25" t="s">
        <v>38</v>
      </c>
      <c r="S266" s="27">
        <f t="shared" si="1013"/>
        <v>1</v>
      </c>
      <c r="T266" s="25" t="s">
        <v>38</v>
      </c>
      <c r="U266" s="27">
        <f t="shared" si="1013"/>
        <v>1</v>
      </c>
      <c r="V266" s="25" t="s">
        <v>38</v>
      </c>
      <c r="W266" s="27">
        <f t="shared" si="1013"/>
        <v>1</v>
      </c>
      <c r="X266" s="25" t="s">
        <v>38</v>
      </c>
      <c r="Y266" s="27">
        <f t="shared" si="1013"/>
        <v>1</v>
      </c>
      <c r="Z266" s="25" t="s">
        <v>38</v>
      </c>
      <c r="AA266" s="37"/>
      <c r="AB266" s="43"/>
      <c r="AC266" s="37"/>
      <c r="AD266" s="43"/>
      <c r="AE266" s="27">
        <f t="shared" ref="AE266:AE268" si="1032">E266+G266+I266+K266+M266+O266+Q266+S266+U266+W266+Y266</f>
        <v>11</v>
      </c>
      <c r="AF266" s="29">
        <f t="shared" ref="AF266:AF268" si="1033">AE266/11</f>
        <v>1</v>
      </c>
      <c r="AG266" s="37"/>
      <c r="AH266" s="43"/>
      <c r="AI266" s="27">
        <f t="shared" ref="AI266:AI268" si="1034">IF(MID(TRIM(AJ266),1,2)="no",0,1)</f>
        <v>1</v>
      </c>
      <c r="AJ266" s="28" t="s">
        <v>38</v>
      </c>
      <c r="AK266" s="27">
        <f t="shared" ref="AK266:AK268" si="1035">+AI266</f>
        <v>1</v>
      </c>
      <c r="AL266" s="29">
        <f t="shared" ref="AL266:AL268" si="1036">AK266/1</f>
        <v>1</v>
      </c>
      <c r="AM266" s="19">
        <f t="shared" si="855"/>
        <v>1</v>
      </c>
      <c r="AN266" s="25" t="s">
        <v>38</v>
      </c>
      <c r="AO266" s="19">
        <f t="shared" si="855"/>
        <v>1</v>
      </c>
      <c r="AP266" s="25" t="s">
        <v>38</v>
      </c>
      <c r="AQ266" s="19">
        <f t="shared" ref="AQ266" si="1037">IF(MID(TRIM(AR266),1,2)="no",0,1)</f>
        <v>1</v>
      </c>
      <c r="AR266" s="25" t="s">
        <v>38</v>
      </c>
      <c r="AS266" s="19">
        <f t="shared" ref="AS266" si="1038">IF(MID(TRIM(AT266),1,2)="no",0,1)</f>
        <v>1</v>
      </c>
      <c r="AT266" s="25" t="s">
        <v>38</v>
      </c>
      <c r="AU266" s="19">
        <f t="shared" ref="AU266" si="1039">IF(MID(TRIM(AV266),1,2)="no",0,1)</f>
        <v>1</v>
      </c>
      <c r="AV266" s="25" t="s">
        <v>38</v>
      </c>
      <c r="AW266" s="30">
        <f>AM266+AO266+AQ266+AS266+AU266</f>
        <v>5</v>
      </c>
      <c r="AX266" s="29">
        <f>AW266/5</f>
        <v>1</v>
      </c>
      <c r="AY266" s="29">
        <f t="shared" si="1026"/>
        <v>1</v>
      </c>
    </row>
    <row r="267" spans="1:51" ht="30" x14ac:dyDescent="0.2">
      <c r="A267" s="25">
        <v>263</v>
      </c>
      <c r="B267" s="38" t="s">
        <v>333</v>
      </c>
      <c r="C267" s="99" t="s">
        <v>297</v>
      </c>
      <c r="D267" s="25">
        <v>4</v>
      </c>
      <c r="E267" s="27">
        <f t="shared" si="1013"/>
        <v>1</v>
      </c>
      <c r="F267" s="25" t="s">
        <v>38</v>
      </c>
      <c r="G267" s="27">
        <f t="shared" si="1013"/>
        <v>1</v>
      </c>
      <c r="H267" s="25" t="s">
        <v>38</v>
      </c>
      <c r="I267" s="27">
        <f t="shared" si="1013"/>
        <v>1</v>
      </c>
      <c r="J267" s="25" t="s">
        <v>38</v>
      </c>
      <c r="K267" s="27">
        <f t="shared" si="1013"/>
        <v>1</v>
      </c>
      <c r="L267" s="25" t="s">
        <v>38</v>
      </c>
      <c r="M267" s="27">
        <f t="shared" si="1013"/>
        <v>1</v>
      </c>
      <c r="N267" s="25" t="s">
        <v>38</v>
      </c>
      <c r="O267" s="27">
        <f t="shared" si="1013"/>
        <v>1</v>
      </c>
      <c r="P267" s="25" t="s">
        <v>38</v>
      </c>
      <c r="Q267" s="27">
        <f t="shared" si="1013"/>
        <v>1</v>
      </c>
      <c r="R267" s="25" t="s">
        <v>38</v>
      </c>
      <c r="S267" s="27">
        <f t="shared" si="1013"/>
        <v>1</v>
      </c>
      <c r="T267" s="25" t="s">
        <v>38</v>
      </c>
      <c r="U267" s="27">
        <f t="shared" si="1013"/>
        <v>1</v>
      </c>
      <c r="V267" s="25" t="s">
        <v>38</v>
      </c>
      <c r="W267" s="27">
        <f t="shared" si="1013"/>
        <v>1</v>
      </c>
      <c r="X267" s="25" t="s">
        <v>38</v>
      </c>
      <c r="Y267" s="27">
        <f t="shared" si="1013"/>
        <v>1</v>
      </c>
      <c r="Z267" s="25" t="s">
        <v>38</v>
      </c>
      <c r="AA267" s="37"/>
      <c r="AB267" s="43"/>
      <c r="AC267" s="37"/>
      <c r="AD267" s="43"/>
      <c r="AE267" s="27">
        <f t="shared" si="1032"/>
        <v>11</v>
      </c>
      <c r="AF267" s="29">
        <f t="shared" si="1033"/>
        <v>1</v>
      </c>
      <c r="AG267" s="37"/>
      <c r="AH267" s="43"/>
      <c r="AI267" s="27">
        <f t="shared" si="1034"/>
        <v>1</v>
      </c>
      <c r="AJ267" s="28" t="s">
        <v>38</v>
      </c>
      <c r="AK267" s="27">
        <f t="shared" si="1035"/>
        <v>1</v>
      </c>
      <c r="AL267" s="29">
        <f t="shared" si="1036"/>
        <v>1</v>
      </c>
      <c r="AM267" s="19">
        <f t="shared" si="855"/>
        <v>1</v>
      </c>
      <c r="AN267" s="25" t="s">
        <v>38</v>
      </c>
      <c r="AO267" s="19">
        <f t="shared" si="855"/>
        <v>1</v>
      </c>
      <c r="AP267" s="25" t="s">
        <v>38</v>
      </c>
      <c r="AQ267" s="19">
        <f t="shared" ref="AQ267" si="1040">IF(MID(TRIM(AR267),1,2)="no",0,1)</f>
        <v>1</v>
      </c>
      <c r="AR267" s="25" t="s">
        <v>38</v>
      </c>
      <c r="AS267" s="19">
        <f t="shared" ref="AS267" si="1041">IF(MID(TRIM(AT267),1,2)="no",0,1)</f>
        <v>1</v>
      </c>
      <c r="AT267" s="25" t="s">
        <v>38</v>
      </c>
      <c r="AU267" s="19">
        <f t="shared" ref="AU267" si="1042">IF(MID(TRIM(AV267),1,2)="no",0,1)</f>
        <v>1</v>
      </c>
      <c r="AV267" s="25" t="s">
        <v>38</v>
      </c>
      <c r="AW267" s="30">
        <f>AM267+AO267+AQ267+AS267+AU267</f>
        <v>5</v>
      </c>
      <c r="AX267" s="29">
        <f>AW267/5</f>
        <v>1</v>
      </c>
      <c r="AY267" s="29">
        <f t="shared" si="1026"/>
        <v>1</v>
      </c>
    </row>
    <row r="268" spans="1:51" ht="45" x14ac:dyDescent="0.2">
      <c r="A268" s="25">
        <v>264</v>
      </c>
      <c r="B268" s="38" t="s">
        <v>333</v>
      </c>
      <c r="C268" s="99" t="s">
        <v>298</v>
      </c>
      <c r="D268" s="25">
        <v>4</v>
      </c>
      <c r="E268" s="27">
        <f t="shared" si="1013"/>
        <v>1</v>
      </c>
      <c r="F268" s="25" t="s">
        <v>38</v>
      </c>
      <c r="G268" s="27">
        <f t="shared" si="1013"/>
        <v>1</v>
      </c>
      <c r="H268" s="25" t="s">
        <v>38</v>
      </c>
      <c r="I268" s="27">
        <f t="shared" si="1013"/>
        <v>1</v>
      </c>
      <c r="J268" s="25" t="s">
        <v>38</v>
      </c>
      <c r="K268" s="27">
        <f t="shared" si="1013"/>
        <v>1</v>
      </c>
      <c r="L268" s="25" t="s">
        <v>38</v>
      </c>
      <c r="M268" s="27">
        <f t="shared" si="1013"/>
        <v>1</v>
      </c>
      <c r="N268" s="25" t="s">
        <v>38</v>
      </c>
      <c r="O268" s="27">
        <f t="shared" si="1013"/>
        <v>1</v>
      </c>
      <c r="P268" s="25" t="s">
        <v>38</v>
      </c>
      <c r="Q268" s="27">
        <f t="shared" si="1013"/>
        <v>1</v>
      </c>
      <c r="R268" s="25" t="s">
        <v>38</v>
      </c>
      <c r="S268" s="27">
        <f t="shared" si="1013"/>
        <v>1</v>
      </c>
      <c r="T268" s="25" t="s">
        <v>38</v>
      </c>
      <c r="U268" s="27">
        <f t="shared" si="1013"/>
        <v>1</v>
      </c>
      <c r="V268" s="25" t="s">
        <v>38</v>
      </c>
      <c r="W268" s="27">
        <f t="shared" si="1013"/>
        <v>1</v>
      </c>
      <c r="X268" s="25" t="s">
        <v>38</v>
      </c>
      <c r="Y268" s="27">
        <f t="shared" si="1013"/>
        <v>1</v>
      </c>
      <c r="Z268" s="25" t="s">
        <v>38</v>
      </c>
      <c r="AA268" s="37"/>
      <c r="AB268" s="43"/>
      <c r="AC268" s="37"/>
      <c r="AD268" s="43"/>
      <c r="AE268" s="27">
        <f t="shared" si="1032"/>
        <v>11</v>
      </c>
      <c r="AF268" s="29">
        <f t="shared" si="1033"/>
        <v>1</v>
      </c>
      <c r="AG268" s="37"/>
      <c r="AH268" s="43"/>
      <c r="AI268" s="27">
        <f t="shared" si="1034"/>
        <v>1</v>
      </c>
      <c r="AJ268" s="28" t="s">
        <v>38</v>
      </c>
      <c r="AK268" s="27">
        <f t="shared" si="1035"/>
        <v>1</v>
      </c>
      <c r="AL268" s="29">
        <f t="shared" si="1036"/>
        <v>1</v>
      </c>
      <c r="AM268" s="19">
        <f t="shared" si="855"/>
        <v>1</v>
      </c>
      <c r="AN268" s="25" t="s">
        <v>38</v>
      </c>
      <c r="AO268" s="19">
        <f t="shared" si="855"/>
        <v>1</v>
      </c>
      <c r="AP268" s="25" t="s">
        <v>38</v>
      </c>
      <c r="AQ268" s="19">
        <f t="shared" ref="AQ268" si="1043">IF(MID(TRIM(AR268),1,2)="no",0,1)</f>
        <v>1</v>
      </c>
      <c r="AR268" s="25" t="s">
        <v>38</v>
      </c>
      <c r="AS268" s="19">
        <f t="shared" ref="AS268" si="1044">IF(MID(TRIM(AT268),1,2)="no",0,1)</f>
        <v>1</v>
      </c>
      <c r="AT268" s="25" t="s">
        <v>38</v>
      </c>
      <c r="AU268" s="19">
        <f t="shared" ref="AU268" si="1045">IF(MID(TRIM(AV268),1,2)="no",0,1)</f>
        <v>1</v>
      </c>
      <c r="AV268" s="25" t="s">
        <v>38</v>
      </c>
      <c r="AW268" s="30">
        <f>AM268+AO268+AQ268+AS268+AU268</f>
        <v>5</v>
      </c>
      <c r="AX268" s="29">
        <f>AW268/5</f>
        <v>1</v>
      </c>
      <c r="AY268" s="29">
        <f t="shared" si="1026"/>
        <v>1</v>
      </c>
    </row>
    <row r="269" spans="1:51" ht="30" x14ac:dyDescent="0.2">
      <c r="A269" s="25">
        <v>265</v>
      </c>
      <c r="B269" s="38" t="s">
        <v>333</v>
      </c>
      <c r="C269" s="99" t="s">
        <v>299</v>
      </c>
      <c r="D269" s="25">
        <v>1</v>
      </c>
      <c r="E269" s="27">
        <f t="shared" si="1013"/>
        <v>1</v>
      </c>
      <c r="F269" s="25" t="s">
        <v>38</v>
      </c>
      <c r="G269" s="27">
        <f t="shared" si="1013"/>
        <v>1</v>
      </c>
      <c r="H269" s="25" t="s">
        <v>38</v>
      </c>
      <c r="I269" s="27">
        <f t="shared" si="1013"/>
        <v>1</v>
      </c>
      <c r="J269" s="25" t="s">
        <v>38</v>
      </c>
      <c r="K269" s="27">
        <f t="shared" si="1013"/>
        <v>1</v>
      </c>
      <c r="L269" s="25" t="s">
        <v>38</v>
      </c>
      <c r="M269" s="27">
        <f t="shared" si="1013"/>
        <v>1</v>
      </c>
      <c r="N269" s="25" t="s">
        <v>38</v>
      </c>
      <c r="O269" s="27">
        <f t="shared" si="1013"/>
        <v>1</v>
      </c>
      <c r="P269" s="25" t="s">
        <v>38</v>
      </c>
      <c r="Q269" s="27">
        <f t="shared" si="1013"/>
        <v>0</v>
      </c>
      <c r="R269" s="25" t="s">
        <v>39</v>
      </c>
      <c r="S269" s="27">
        <f t="shared" si="1013"/>
        <v>0</v>
      </c>
      <c r="T269" s="25" t="s">
        <v>39</v>
      </c>
      <c r="U269" s="27">
        <f t="shared" si="1013"/>
        <v>1</v>
      </c>
      <c r="V269" s="25" t="s">
        <v>38</v>
      </c>
      <c r="W269" s="27">
        <f t="shared" si="1013"/>
        <v>1</v>
      </c>
      <c r="X269" s="25" t="s">
        <v>38</v>
      </c>
      <c r="Y269" s="27">
        <f t="shared" si="1013"/>
        <v>0</v>
      </c>
      <c r="Z269" s="25" t="s">
        <v>39</v>
      </c>
      <c r="AA269" s="27">
        <f t="shared" si="1013"/>
        <v>0</v>
      </c>
      <c r="AB269" s="25" t="s">
        <v>39</v>
      </c>
      <c r="AC269" s="27">
        <f t="shared" si="1013"/>
        <v>1</v>
      </c>
      <c r="AD269" s="25" t="s">
        <v>38</v>
      </c>
      <c r="AE269" s="27">
        <f t="shared" ref="AE269" si="1046">E269+G269+I269+K269+M269+O269+Q269+S269+U269+W269+Y269+AA269+AC269</f>
        <v>9</v>
      </c>
      <c r="AF269" s="29">
        <f>AE269/13</f>
        <v>0.69230769230769229</v>
      </c>
      <c r="AG269" s="27">
        <f>IF(MID(TRIM(AH269),1,2)="no",0,1)</f>
        <v>1</v>
      </c>
      <c r="AH269" s="25" t="s">
        <v>38</v>
      </c>
      <c r="AI269" s="27">
        <f>IF(MID(TRIM(AJ269),1,2)="no",0,1)</f>
        <v>1</v>
      </c>
      <c r="AJ269" s="25" t="s">
        <v>38</v>
      </c>
      <c r="AK269" s="27">
        <f>+AG269+AI269</f>
        <v>2</v>
      </c>
      <c r="AL269" s="29">
        <f t="shared" ref="AL269" si="1047">AK269/2</f>
        <v>1</v>
      </c>
      <c r="AM269" s="19">
        <f t="shared" si="855"/>
        <v>0</v>
      </c>
      <c r="AN269" s="25" t="s">
        <v>39</v>
      </c>
      <c r="AO269" s="19">
        <f t="shared" si="855"/>
        <v>0</v>
      </c>
      <c r="AP269" s="25" t="s">
        <v>39</v>
      </c>
      <c r="AQ269" s="19">
        <f t="shared" ref="AQ269" si="1048">IF(MID(TRIM(AR269),1,2)="no",0,1)</f>
        <v>0</v>
      </c>
      <c r="AR269" s="25" t="s">
        <v>39</v>
      </c>
      <c r="AS269" s="19">
        <f t="shared" ref="AS269" si="1049">IF(MID(TRIM(AT269),1,2)="no",0,1)</f>
        <v>0</v>
      </c>
      <c r="AT269" s="25" t="s">
        <v>39</v>
      </c>
      <c r="AU269" s="19">
        <f t="shared" ref="AU269" si="1050">IF(MID(TRIM(AV269),1,2)="no",0,1)</f>
        <v>0</v>
      </c>
      <c r="AV269" s="25" t="s">
        <v>39</v>
      </c>
      <c r="AW269" s="30">
        <f>AM269+AO269+AQ269+AS269+AU269</f>
        <v>0</v>
      </c>
      <c r="AX269" s="29">
        <f>AW269/5</f>
        <v>0</v>
      </c>
      <c r="AY269" s="29">
        <f>SUM(AF269+AL269+AX269)/3</f>
        <v>0.5641025641025641</v>
      </c>
    </row>
    <row r="270" spans="1:51" ht="15" customHeight="1" x14ac:dyDescent="0.2">
      <c r="A270" s="82" t="s">
        <v>300</v>
      </c>
      <c r="B270" s="83"/>
      <c r="C270" s="83"/>
      <c r="D270" s="84"/>
      <c r="E270" s="56">
        <f>SUM(E5:E269)</f>
        <v>265</v>
      </c>
      <c r="F270" s="57"/>
      <c r="G270" s="56">
        <f>SUM(G5:G269)</f>
        <v>265</v>
      </c>
      <c r="H270" s="57"/>
      <c r="I270" s="56">
        <f>SUM(I5:I269)</f>
        <v>265</v>
      </c>
      <c r="J270" s="57"/>
      <c r="K270" s="56">
        <f>SUM(K5:K269)</f>
        <v>265</v>
      </c>
      <c r="L270" s="57"/>
      <c r="M270" s="56">
        <f>SUM(M5:M269)</f>
        <v>263</v>
      </c>
      <c r="N270" s="57"/>
      <c r="O270" s="56">
        <f>SUM(O5:O269)</f>
        <v>265</v>
      </c>
      <c r="P270" s="57"/>
      <c r="Q270" s="56">
        <f>SUM(Q5:Q269)</f>
        <v>260</v>
      </c>
      <c r="R270" s="57"/>
      <c r="S270" s="56">
        <f>SUM(S5:S269)</f>
        <v>260</v>
      </c>
      <c r="T270" s="57"/>
      <c r="U270" s="56">
        <f>SUM(U5:U269)</f>
        <v>265</v>
      </c>
      <c r="V270" s="57"/>
      <c r="W270" s="56">
        <f>SUM(W5:W269)</f>
        <v>264</v>
      </c>
      <c r="X270" s="57"/>
      <c r="Y270" s="56">
        <f>SUM(Y5:Y269)</f>
        <v>258</v>
      </c>
      <c r="Z270" s="57"/>
      <c r="AA270" s="56">
        <f>SUM(AA5:AA269)</f>
        <v>79</v>
      </c>
      <c r="AB270" s="57"/>
      <c r="AC270" s="56">
        <f>SUM(AC5:AC269)</f>
        <v>78</v>
      </c>
      <c r="AD270" s="57"/>
      <c r="AE270" s="57"/>
      <c r="AF270" s="87">
        <f>SUM(AF5:AF269)/265</f>
        <v>0.99263755112811713</v>
      </c>
      <c r="AG270" s="56">
        <f>SUM(AG5:AG269)</f>
        <v>79</v>
      </c>
      <c r="AH270" s="57"/>
      <c r="AI270" s="56">
        <f>SUM(AI5:AI269)</f>
        <v>265</v>
      </c>
      <c r="AJ270" s="57"/>
      <c r="AK270" s="57"/>
      <c r="AL270" s="87">
        <f>SUM(AL5:AL269)/265</f>
        <v>0.99811320754716981</v>
      </c>
      <c r="AM270" s="56">
        <f>SUM(AM5:AM269)</f>
        <v>263</v>
      </c>
      <c r="AN270" s="57"/>
      <c r="AO270" s="56">
        <f>SUM(AO5:AO269)</f>
        <v>263</v>
      </c>
      <c r="AP270" s="57"/>
      <c r="AQ270" s="56">
        <f>SUM(AQ5:AQ269)</f>
        <v>259</v>
      </c>
      <c r="AR270" s="57"/>
      <c r="AS270" s="56">
        <f>SUM(AS5:AS269)</f>
        <v>259</v>
      </c>
      <c r="AT270" s="57"/>
      <c r="AU270" s="56">
        <f>SUM(AU5:AU269)</f>
        <v>258</v>
      </c>
      <c r="AV270" s="57"/>
      <c r="AW270" s="57"/>
      <c r="AX270" s="89">
        <f>SUM(AX5:AX269)/265</f>
        <v>0.98264150943396222</v>
      </c>
      <c r="AY270" s="78">
        <f>SUM(AY5:AY269)/265</f>
        <v>0.99113075603641621</v>
      </c>
    </row>
    <row r="271" spans="1:51" ht="15" customHeight="1" x14ac:dyDescent="0.2">
      <c r="A271" s="82" t="s">
        <v>301</v>
      </c>
      <c r="B271" s="83"/>
      <c r="C271" s="83"/>
      <c r="D271" s="84"/>
      <c r="E271" s="59">
        <f>COUNT(E5:E269)-E270</f>
        <v>0</v>
      </c>
      <c r="F271" s="57"/>
      <c r="G271" s="59">
        <f>COUNT(G5:G269)-G270</f>
        <v>0</v>
      </c>
      <c r="H271" s="57"/>
      <c r="I271" s="59">
        <f>COUNT(I5:I269)-I270</f>
        <v>0</v>
      </c>
      <c r="J271" s="57"/>
      <c r="K271" s="59">
        <f>COUNT(K5:K269)-K270</f>
        <v>0</v>
      </c>
      <c r="L271" s="57"/>
      <c r="M271" s="59">
        <f>COUNT(M5:M269)-M270</f>
        <v>2</v>
      </c>
      <c r="N271" s="57"/>
      <c r="O271" s="59">
        <f>COUNT(O5:O269)-O270</f>
        <v>0</v>
      </c>
      <c r="P271" s="57"/>
      <c r="Q271" s="59">
        <f>COUNT(Q5:Q269)-Q270</f>
        <v>5</v>
      </c>
      <c r="R271" s="57"/>
      <c r="S271" s="59">
        <f>COUNT(S5:S269)-S270</f>
        <v>5</v>
      </c>
      <c r="T271" s="57"/>
      <c r="U271" s="59">
        <f>COUNT(U5:U269)-U270</f>
        <v>0</v>
      </c>
      <c r="V271" s="57"/>
      <c r="W271" s="59">
        <f>COUNT(W5:W269)-W270</f>
        <v>1</v>
      </c>
      <c r="X271" s="57"/>
      <c r="Y271" s="59">
        <f>COUNT(Y5:Y269)-Y270</f>
        <v>7</v>
      </c>
      <c r="Z271" s="57"/>
      <c r="AA271" s="59">
        <f>COUNT(AA5:AA269)-AA270</f>
        <v>1</v>
      </c>
      <c r="AB271" s="57"/>
      <c r="AC271" s="59">
        <f>COUNT(AC5:AC269)-AC270</f>
        <v>2</v>
      </c>
      <c r="AD271" s="57"/>
      <c r="AE271" s="57"/>
      <c r="AF271" s="88"/>
      <c r="AG271" s="59">
        <f>COUNT(AG5:AG269)-AG270</f>
        <v>1</v>
      </c>
      <c r="AH271" s="57"/>
      <c r="AI271" s="59">
        <f>COUNT(AI5:AI269)-AI270</f>
        <v>0</v>
      </c>
      <c r="AJ271" s="57"/>
      <c r="AK271" s="57"/>
      <c r="AL271" s="88"/>
      <c r="AM271" s="59">
        <f>COUNT(AM5:AM269)-AM270</f>
        <v>2</v>
      </c>
      <c r="AN271" s="57"/>
      <c r="AO271" s="59">
        <f>COUNT(AO5:AO269)-AO270</f>
        <v>2</v>
      </c>
      <c r="AP271" s="57"/>
      <c r="AQ271" s="59">
        <f>COUNT(AQ5:AQ269)-AQ270</f>
        <v>6</v>
      </c>
      <c r="AR271" s="57"/>
      <c r="AS271" s="59">
        <f>COUNT(AS5:AS269)-AS270</f>
        <v>6</v>
      </c>
      <c r="AT271" s="57"/>
      <c r="AU271" s="59">
        <f>COUNT(AU5:AU269)-AU270</f>
        <v>7</v>
      </c>
      <c r="AV271" s="57"/>
      <c r="AW271" s="57"/>
      <c r="AX271" s="90"/>
      <c r="AY271" s="79"/>
    </row>
    <row r="272" spans="1:51" ht="15" customHeight="1" x14ac:dyDescent="0.2">
      <c r="A272" s="82" t="s">
        <v>302</v>
      </c>
      <c r="B272" s="83"/>
      <c r="C272" s="83"/>
      <c r="D272" s="84"/>
      <c r="E272" s="60">
        <f>E270/$E276</f>
        <v>1</v>
      </c>
      <c r="F272" s="57"/>
      <c r="G272" s="60">
        <f>G270/$E276</f>
        <v>1</v>
      </c>
      <c r="H272" s="57"/>
      <c r="I272" s="60">
        <f>I270/$E276</f>
        <v>1</v>
      </c>
      <c r="J272" s="57"/>
      <c r="K272" s="60">
        <f>K270/$E276</f>
        <v>1</v>
      </c>
      <c r="L272" s="57"/>
      <c r="M272" s="60">
        <f>M270/$E276</f>
        <v>0.99245283018867925</v>
      </c>
      <c r="N272" s="57"/>
      <c r="O272" s="60">
        <f>O270/$E276</f>
        <v>1</v>
      </c>
      <c r="P272" s="57"/>
      <c r="Q272" s="60">
        <f>Q270/$E276</f>
        <v>0.98113207547169812</v>
      </c>
      <c r="R272" s="57"/>
      <c r="S272" s="60">
        <f>S270/$E276</f>
        <v>0.98113207547169812</v>
      </c>
      <c r="T272" s="57"/>
      <c r="U272" s="60">
        <f>U270/$E276</f>
        <v>1</v>
      </c>
      <c r="V272" s="57"/>
      <c r="W272" s="60">
        <f>W270/$E276</f>
        <v>0.99622641509433962</v>
      </c>
      <c r="X272" s="57"/>
      <c r="Y272" s="60">
        <f>Y270/$E276</f>
        <v>0.97358490566037736</v>
      </c>
      <c r="Z272" s="57"/>
      <c r="AA272" s="60">
        <f>AA270/$F277</f>
        <v>0.98750000000000004</v>
      </c>
      <c r="AB272" s="57"/>
      <c r="AC272" s="60">
        <f>AC270/$F277</f>
        <v>0.97499999999999998</v>
      </c>
      <c r="AD272" s="57"/>
      <c r="AE272" s="58"/>
      <c r="AF272" s="57"/>
      <c r="AG272" s="60">
        <f>AG270/$F277</f>
        <v>0.98750000000000004</v>
      </c>
      <c r="AH272" s="57"/>
      <c r="AI272" s="60">
        <f>AI270/$E276</f>
        <v>1</v>
      </c>
      <c r="AJ272" s="57"/>
      <c r="AK272" s="57"/>
      <c r="AL272" s="57"/>
      <c r="AM272" s="60">
        <f>AM270/$E276</f>
        <v>0.99245283018867925</v>
      </c>
      <c r="AN272" s="57"/>
      <c r="AO272" s="60">
        <f>AO270/$E276</f>
        <v>0.99245283018867925</v>
      </c>
      <c r="AP272" s="57"/>
      <c r="AQ272" s="60">
        <f>AQ270/$E276</f>
        <v>0.97735849056603774</v>
      </c>
      <c r="AR272" s="57"/>
      <c r="AS272" s="60">
        <f>AS270/$E276</f>
        <v>0.97735849056603774</v>
      </c>
      <c r="AT272" s="57"/>
      <c r="AU272" s="60">
        <f>AU270/$E276</f>
        <v>0.97358490566037736</v>
      </c>
      <c r="AV272" s="57"/>
      <c r="AW272" s="58"/>
      <c r="AX272" s="69"/>
      <c r="AY272" s="79"/>
    </row>
    <row r="273" spans="1:51" ht="31.5" customHeight="1" thickBot="1" x14ac:dyDescent="0.25">
      <c r="A273" s="82" t="s">
        <v>303</v>
      </c>
      <c r="B273" s="83"/>
      <c r="C273" s="83"/>
      <c r="D273" s="84"/>
      <c r="E273" s="61">
        <f>E271*$E277/$E277/$E276</f>
        <v>0</v>
      </c>
      <c r="F273" s="57"/>
      <c r="G273" s="61">
        <f>G271*$E277/$E277/$E276</f>
        <v>0</v>
      </c>
      <c r="H273" s="57"/>
      <c r="I273" s="61">
        <f>I271*$E277/$E277/$E276</f>
        <v>0</v>
      </c>
      <c r="J273" s="57"/>
      <c r="K273" s="61">
        <f>K271*$E277/$E277/$E276</f>
        <v>0</v>
      </c>
      <c r="L273" s="57"/>
      <c r="M273" s="61">
        <f>M271*$E277/$E277/$E276</f>
        <v>7.5471698113207548E-3</v>
      </c>
      <c r="N273" s="57"/>
      <c r="O273" s="61">
        <f>O271*$E277/$E277/$E276</f>
        <v>0</v>
      </c>
      <c r="P273" s="57"/>
      <c r="Q273" s="61">
        <f>Q271*$E277/$E277/$E276</f>
        <v>1.8867924528301886E-2</v>
      </c>
      <c r="R273" s="57"/>
      <c r="S273" s="61">
        <f>S271*$E277/$E277/$E276</f>
        <v>1.8867924528301886E-2</v>
      </c>
      <c r="T273" s="57"/>
      <c r="U273" s="61">
        <f>U271*$E277/$E277/$E276</f>
        <v>0</v>
      </c>
      <c r="V273" s="57"/>
      <c r="W273" s="61">
        <f>W271*$E277/$E277/$E276</f>
        <v>3.7735849056603774E-3</v>
      </c>
      <c r="X273" s="57"/>
      <c r="Y273" s="61">
        <f>Y271*$E277/$E277/$E276</f>
        <v>2.6415094339622643E-2</v>
      </c>
      <c r="Z273" s="57"/>
      <c r="AA273" s="61">
        <f>AA271*$E277/$E277/$E276</f>
        <v>3.7735849056603774E-3</v>
      </c>
      <c r="AB273" s="57"/>
      <c r="AC273" s="61">
        <f>AC271*$E277/$E277/$E276</f>
        <v>7.5471698113207548E-3</v>
      </c>
      <c r="AD273" s="57"/>
      <c r="AE273" s="58"/>
      <c r="AF273" s="57"/>
      <c r="AG273" s="61">
        <f>AG271*$E277/$E277/$E276</f>
        <v>3.7735849056603774E-3</v>
      </c>
      <c r="AH273" s="57"/>
      <c r="AI273" s="61">
        <f>AI271*$E277/$E277/$E276</f>
        <v>0</v>
      </c>
      <c r="AJ273" s="57"/>
      <c r="AK273" s="57"/>
      <c r="AL273" s="57"/>
      <c r="AM273" s="61">
        <f>AM271*$E277/$E277/$E276</f>
        <v>7.5471698113207548E-3</v>
      </c>
      <c r="AN273" s="57"/>
      <c r="AO273" s="61">
        <f>AO271*$E277/$E277/$E276</f>
        <v>7.5471698113207548E-3</v>
      </c>
      <c r="AP273" s="57"/>
      <c r="AQ273" s="61">
        <f>AQ271*$E277/$E277/$E276</f>
        <v>2.2641509433962263E-2</v>
      </c>
      <c r="AR273" s="57"/>
      <c r="AS273" s="61">
        <f>AS271*$E277/$E277/$E276</f>
        <v>2.2641509433962263E-2</v>
      </c>
      <c r="AT273" s="57"/>
      <c r="AU273" s="61">
        <f>AU271*$E277/$E277/$E276</f>
        <v>2.6415094339622643E-2</v>
      </c>
      <c r="AV273" s="57"/>
      <c r="AW273" s="58"/>
      <c r="AX273" s="69"/>
      <c r="AY273" s="71" t="s">
        <v>307</v>
      </c>
    </row>
    <row r="274" spans="1:51" ht="13.5" customHeight="1" thickTop="1" x14ac:dyDescent="0.2">
      <c r="B274" s="62"/>
      <c r="C274" s="100"/>
      <c r="D274" s="62"/>
      <c r="E274" s="62"/>
      <c r="F274" s="62"/>
      <c r="G274" s="63"/>
      <c r="H274" s="85" t="s">
        <v>306</v>
      </c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64"/>
      <c r="X274" s="64"/>
      <c r="Y274" s="65"/>
      <c r="Z274" s="64"/>
      <c r="AA274" s="65"/>
      <c r="AB274" s="64"/>
      <c r="AC274" s="65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</row>
    <row r="275" spans="1:51" ht="15" x14ac:dyDescent="0.2">
      <c r="B275" s="80" t="s">
        <v>304</v>
      </c>
      <c r="C275" s="80"/>
      <c r="D275" s="80"/>
      <c r="E275" s="81">
        <f>SUM(AF270+AL270+AX270)/3</f>
        <v>0.99113075603641632</v>
      </c>
      <c r="F275" s="81"/>
      <c r="G275" s="62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</row>
    <row r="276" spans="1:51" ht="15" x14ac:dyDescent="0.2">
      <c r="B276" s="62"/>
      <c r="C276" s="100"/>
      <c r="D276" s="70" t="s">
        <v>305</v>
      </c>
      <c r="E276" s="66">
        <v>265</v>
      </c>
      <c r="F276" s="67">
        <v>2</v>
      </c>
      <c r="G276" s="62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</row>
    <row r="277" spans="1:51" ht="15" x14ac:dyDescent="0.2">
      <c r="B277" s="62"/>
      <c r="C277" s="100"/>
      <c r="D277" s="62"/>
      <c r="E277" s="66">
        <v>100</v>
      </c>
      <c r="F277" s="68">
        <v>80</v>
      </c>
      <c r="G277" s="62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</row>
    <row r="278" spans="1:51" ht="12.75" customHeight="1" x14ac:dyDescent="0.2">
      <c r="B278" s="62"/>
      <c r="C278" s="100"/>
      <c r="D278" s="62"/>
      <c r="E278" s="62"/>
      <c r="F278" s="62"/>
      <c r="G278" s="62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</row>
    <row r="279" spans="1:51" ht="12.75" customHeight="1" x14ac:dyDescent="0.2"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</row>
    <row r="280" spans="1:51" ht="12.75" customHeight="1" x14ac:dyDescent="0.2"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</row>
    <row r="281" spans="1:51" ht="12.75" customHeight="1" x14ac:dyDescent="0.2"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</row>
    <row r="282" spans="1:51" ht="12.75" customHeight="1" x14ac:dyDescent="0.2"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</row>
    <row r="283" spans="1:51" ht="12.75" customHeight="1" x14ac:dyDescent="0.2"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</row>
    <row r="284" spans="1:51" x14ac:dyDescent="0.2">
      <c r="C284" s="101"/>
    </row>
  </sheetData>
  <sheetProtection selectLockedCells="1" selectUnlockedCells="1"/>
  <autoFilter ref="A4:AY283"/>
  <mergeCells count="53">
    <mergeCell ref="B1:B3"/>
    <mergeCell ref="AS3:AT3"/>
    <mergeCell ref="AU3:AV3"/>
    <mergeCell ref="AC3:AD3"/>
    <mergeCell ref="AG3:AH3"/>
    <mergeCell ref="AI3:AJ3"/>
    <mergeCell ref="AM3:AN3"/>
    <mergeCell ref="AO3:AP3"/>
    <mergeCell ref="AQ3:AR3"/>
    <mergeCell ref="Q3:R3"/>
    <mergeCell ref="S3:T3"/>
    <mergeCell ref="U3:V3"/>
    <mergeCell ref="W3:X3"/>
    <mergeCell ref="Y3:Z3"/>
    <mergeCell ref="AA3:AB3"/>
    <mergeCell ref="E3:F3"/>
    <mergeCell ref="G3:H3"/>
    <mergeCell ref="I3:J3"/>
    <mergeCell ref="K3:L3"/>
    <mergeCell ref="M3:N3"/>
    <mergeCell ref="O3:P3"/>
    <mergeCell ref="AG1:AL1"/>
    <mergeCell ref="AG2:AL2"/>
    <mergeCell ref="AX1:AX3"/>
    <mergeCell ref="E2:N2"/>
    <mergeCell ref="O2:P2"/>
    <mergeCell ref="Q2:T2"/>
    <mergeCell ref="U2:V2"/>
    <mergeCell ref="W2:X2"/>
    <mergeCell ref="Y2:Z2"/>
    <mergeCell ref="AA2:AD2"/>
    <mergeCell ref="AE2:AE3"/>
    <mergeCell ref="AF2:AF3"/>
    <mergeCell ref="AM1:AW1"/>
    <mergeCell ref="AM2:AP2"/>
    <mergeCell ref="AQ2:AT2"/>
    <mergeCell ref="AU2:AW2"/>
    <mergeCell ref="AY1:AY3"/>
    <mergeCell ref="AY270:AY272"/>
    <mergeCell ref="B275:D275"/>
    <mergeCell ref="E275:F275"/>
    <mergeCell ref="A272:D272"/>
    <mergeCell ref="A273:D273"/>
    <mergeCell ref="H274:V283"/>
    <mergeCell ref="AF270:AF271"/>
    <mergeCell ref="AL270:AL271"/>
    <mergeCell ref="AX270:AX271"/>
    <mergeCell ref="A270:D270"/>
    <mergeCell ref="A271:D271"/>
    <mergeCell ref="A1:A3"/>
    <mergeCell ref="C1:C3"/>
    <mergeCell ref="D1:D3"/>
    <mergeCell ref="E1:AE1"/>
  </mergeCells>
  <conditionalFormatting sqref="AV29 AV27 AR24:AR25 AT24:AT25 AT27:AT33 AR27:AR33">
    <cfRule type="cellIs" dxfId="884" priority="1867" operator="between">
      <formula>0.8</formula>
      <formula>1</formula>
    </cfRule>
    <cfRule type="cellIs" dxfId="883" priority="1868" operator="between">
      <formula>0.5</formula>
      <formula>0.79</formula>
    </cfRule>
    <cfRule type="cellIs" dxfId="882" priority="1869" operator="between">
      <formula>0</formula>
      <formula>0.5</formula>
    </cfRule>
  </conditionalFormatting>
  <conditionalFormatting sqref="AK5:AK25 AK38:AK51 AK53:AK58 AK60 AK62:AK64 AK69:AK81 AK83:AK87 AK90:AK99 AK101 AK104:AK105 AK107:AK114 AK116:AK120 AK122:AK125 AK127 AK131:AK134 AK136:AK140 AK142:AK144 AK146:AK151 AK155:AK158 AK160 AK165 AK168 AK170 AK172:AK176 AK178:AK179 AK183 AK185 AK188:AK189 AK191:AK192 AK198:AK207 AK210:AK212 AK214:AK223 AK225 AK227:AK229 AK232 AK236:AK264 AK266:AK268 AK27:AK36 AW24:AW33">
    <cfRule type="containsText" dxfId="881" priority="1815" operator="containsText" text="N.">
      <formula>NOT(ISERROR(SEARCH("N.",AK5)))</formula>
    </cfRule>
    <cfRule type="containsText" dxfId="880" priority="1816" operator="containsText" text="&quot;N&quot;">
      <formula>NOT(ISERROR(SEARCH("""N""",AK5)))</formula>
    </cfRule>
  </conditionalFormatting>
  <conditionalFormatting sqref="F28:F33 F24:F25">
    <cfRule type="cellIs" dxfId="879" priority="2051" operator="between">
      <formula>0.8</formula>
      <formula>1</formula>
    </cfRule>
    <cfRule type="cellIs" dxfId="878" priority="2052" operator="between">
      <formula>0.5</formula>
      <formula>0.79</formula>
    </cfRule>
    <cfRule type="cellIs" dxfId="877" priority="2053" operator="between">
      <formula>0</formula>
      <formula>0.5</formula>
    </cfRule>
  </conditionalFormatting>
  <conditionalFormatting sqref="H25 H28:H33">
    <cfRule type="cellIs" dxfId="876" priority="2054" operator="between">
      <formula>0.8</formula>
      <formula>1</formula>
    </cfRule>
    <cfRule type="cellIs" dxfId="875" priority="2055" operator="between">
      <formula>0.5</formula>
      <formula>0.79</formula>
    </cfRule>
    <cfRule type="cellIs" dxfId="874" priority="2056" operator="between">
      <formula>0</formula>
      <formula>0.5</formula>
    </cfRule>
  </conditionalFormatting>
  <conditionalFormatting sqref="J25 J28:J31 J33">
    <cfRule type="cellIs" dxfId="873" priority="2048" operator="between">
      <formula>0.8</formula>
      <formula>1</formula>
    </cfRule>
    <cfRule type="cellIs" dxfId="872" priority="2049" operator="between">
      <formula>0.5</formula>
      <formula>0.79</formula>
    </cfRule>
    <cfRule type="cellIs" dxfId="871" priority="2050" operator="between">
      <formula>0</formula>
      <formula>0.5</formula>
    </cfRule>
  </conditionalFormatting>
  <conditionalFormatting sqref="L25 L28:L33">
    <cfRule type="cellIs" dxfId="870" priority="2045" operator="between">
      <formula>0.8</formula>
      <formula>1</formula>
    </cfRule>
    <cfRule type="cellIs" dxfId="869" priority="2046" operator="between">
      <formula>0.5</formula>
      <formula>0.79</formula>
    </cfRule>
    <cfRule type="cellIs" dxfId="868" priority="2047" operator="between">
      <formula>0</formula>
      <formula>0.5</formula>
    </cfRule>
  </conditionalFormatting>
  <conditionalFormatting sqref="N25 N28:N33">
    <cfRule type="cellIs" dxfId="867" priority="2039" operator="between">
      <formula>0.8</formula>
      <formula>1</formula>
    </cfRule>
    <cfRule type="cellIs" dxfId="866" priority="2040" operator="between">
      <formula>0.5</formula>
      <formula>0.79</formula>
    </cfRule>
    <cfRule type="cellIs" dxfId="865" priority="2041" operator="between">
      <formula>0</formula>
      <formula>0.5</formula>
    </cfRule>
  </conditionalFormatting>
  <conditionalFormatting sqref="P25 P28 P31:P33">
    <cfRule type="cellIs" dxfId="864" priority="2072" operator="between">
      <formula>0.8</formula>
      <formula>1</formula>
    </cfRule>
    <cfRule type="cellIs" dxfId="863" priority="2073" operator="between">
      <formula>0.5</formula>
      <formula>0.79</formula>
    </cfRule>
    <cfRule type="cellIs" dxfId="862" priority="2074" operator="between">
      <formula>0</formula>
      <formula>0.5</formula>
    </cfRule>
  </conditionalFormatting>
  <conditionalFormatting sqref="R25 R28:R31 R33">
    <cfRule type="cellIs" dxfId="861" priority="2069" operator="between">
      <formula>0.8</formula>
      <formula>1</formula>
    </cfRule>
    <cfRule type="cellIs" dxfId="860" priority="2070" operator="between">
      <formula>0.5</formula>
      <formula>0.79</formula>
    </cfRule>
    <cfRule type="cellIs" dxfId="859" priority="2071" operator="between">
      <formula>0</formula>
      <formula>0.5</formula>
    </cfRule>
  </conditionalFormatting>
  <conditionalFormatting sqref="T25 T28:T30 T33">
    <cfRule type="cellIs" dxfId="858" priority="2066" operator="between">
      <formula>0.8</formula>
      <formula>1</formula>
    </cfRule>
    <cfRule type="cellIs" dxfId="857" priority="2067" operator="between">
      <formula>0.5</formula>
      <formula>0.79</formula>
    </cfRule>
    <cfRule type="cellIs" dxfId="856" priority="2068" operator="between">
      <formula>0</formula>
      <formula>0.5</formula>
    </cfRule>
  </conditionalFormatting>
  <conditionalFormatting sqref="V25 V28:V33">
    <cfRule type="cellIs" dxfId="855" priority="2063" operator="between">
      <formula>0.8</formula>
      <formula>1</formula>
    </cfRule>
    <cfRule type="cellIs" dxfId="854" priority="2064" operator="between">
      <formula>0.5</formula>
      <formula>0.79</formula>
    </cfRule>
    <cfRule type="cellIs" dxfId="853" priority="2065" operator="between">
      <formula>0</formula>
      <formula>0.5</formula>
    </cfRule>
  </conditionalFormatting>
  <conditionalFormatting sqref="X25 X28:X33">
    <cfRule type="cellIs" dxfId="852" priority="2060" operator="between">
      <formula>0.8</formula>
      <formula>1</formula>
    </cfRule>
    <cfRule type="cellIs" dxfId="851" priority="2061" operator="between">
      <formula>0.5</formula>
      <formula>0.79</formula>
    </cfRule>
    <cfRule type="cellIs" dxfId="850" priority="2062" operator="between">
      <formula>0</formula>
      <formula>0.5</formula>
    </cfRule>
  </conditionalFormatting>
  <conditionalFormatting sqref="Z25 Z28:Z33">
    <cfRule type="cellIs" dxfId="849" priority="2057" operator="between">
      <formula>0.8</formula>
      <formula>1</formula>
    </cfRule>
    <cfRule type="cellIs" dxfId="848" priority="2058" operator="between">
      <formula>0.5</formula>
      <formula>0.79</formula>
    </cfRule>
    <cfRule type="cellIs" dxfId="847" priority="2059" operator="between">
      <formula>0</formula>
      <formula>0.5</formula>
    </cfRule>
  </conditionalFormatting>
  <conditionalFormatting sqref="F27">
    <cfRule type="cellIs" dxfId="846" priority="2004" operator="between">
      <formula>0.8</formula>
      <formula>1</formula>
    </cfRule>
    <cfRule type="cellIs" dxfId="845" priority="2005" operator="between">
      <formula>0.5</formula>
      <formula>0.79</formula>
    </cfRule>
    <cfRule type="cellIs" dxfId="844" priority="2006" operator="between">
      <formula>0</formula>
      <formula>0.5</formula>
    </cfRule>
  </conditionalFormatting>
  <conditionalFormatting sqref="H27">
    <cfRule type="cellIs" dxfId="843" priority="2007" operator="between">
      <formula>0.8</formula>
      <formula>1</formula>
    </cfRule>
    <cfRule type="cellIs" dxfId="842" priority="2008" operator="between">
      <formula>0.5</formula>
      <formula>0.79</formula>
    </cfRule>
    <cfRule type="cellIs" dxfId="841" priority="2009" operator="between">
      <formula>0</formula>
      <formula>0.5</formula>
    </cfRule>
  </conditionalFormatting>
  <conditionalFormatting sqref="J27">
    <cfRule type="cellIs" dxfId="840" priority="2001" operator="between">
      <formula>0.8</formula>
      <formula>1</formula>
    </cfRule>
    <cfRule type="cellIs" dxfId="839" priority="2002" operator="between">
      <formula>0.5</formula>
      <formula>0.79</formula>
    </cfRule>
    <cfRule type="cellIs" dxfId="838" priority="2003" operator="between">
      <formula>0</formula>
      <formula>0.5</formula>
    </cfRule>
  </conditionalFormatting>
  <conditionalFormatting sqref="L27">
    <cfRule type="cellIs" dxfId="837" priority="1998" operator="between">
      <formula>0.8</formula>
      <formula>1</formula>
    </cfRule>
    <cfRule type="cellIs" dxfId="836" priority="1999" operator="between">
      <formula>0.5</formula>
      <formula>0.79</formula>
    </cfRule>
    <cfRule type="cellIs" dxfId="835" priority="2000" operator="between">
      <formula>0</formula>
      <formula>0.5</formula>
    </cfRule>
  </conditionalFormatting>
  <conditionalFormatting sqref="N27">
    <cfRule type="cellIs" dxfId="834" priority="1995" operator="between">
      <formula>0.8</formula>
      <formula>1</formula>
    </cfRule>
    <cfRule type="cellIs" dxfId="833" priority="1996" operator="between">
      <formula>0.5</formula>
      <formula>0.79</formula>
    </cfRule>
    <cfRule type="cellIs" dxfId="832" priority="1997" operator="between">
      <formula>0</formula>
      <formula>0.5</formula>
    </cfRule>
  </conditionalFormatting>
  <conditionalFormatting sqref="P27">
    <cfRule type="cellIs" dxfId="831" priority="2025" operator="between">
      <formula>0.8</formula>
      <formula>1</formula>
    </cfRule>
    <cfRule type="cellIs" dxfId="830" priority="2026" operator="between">
      <formula>0.5</formula>
      <formula>0.79</formula>
    </cfRule>
    <cfRule type="cellIs" dxfId="829" priority="2027" operator="between">
      <formula>0</formula>
      <formula>0.5</formula>
    </cfRule>
  </conditionalFormatting>
  <conditionalFormatting sqref="R27">
    <cfRule type="cellIs" dxfId="828" priority="2022" operator="between">
      <formula>0.8</formula>
      <formula>1</formula>
    </cfRule>
    <cfRule type="cellIs" dxfId="827" priority="2023" operator="between">
      <formula>0.5</formula>
      <formula>0.79</formula>
    </cfRule>
    <cfRule type="cellIs" dxfId="826" priority="2024" operator="between">
      <formula>0</formula>
      <formula>0.5</formula>
    </cfRule>
  </conditionalFormatting>
  <conditionalFormatting sqref="T27">
    <cfRule type="cellIs" dxfId="825" priority="2019" operator="between">
      <formula>0.8</formula>
      <formula>1</formula>
    </cfRule>
    <cfRule type="cellIs" dxfId="824" priority="2020" operator="between">
      <formula>0.5</formula>
      <formula>0.79</formula>
    </cfRule>
    <cfRule type="cellIs" dxfId="823" priority="2021" operator="between">
      <formula>0</formula>
      <formula>0.5</formula>
    </cfRule>
  </conditionalFormatting>
  <conditionalFormatting sqref="V27">
    <cfRule type="cellIs" dxfId="822" priority="2016" operator="between">
      <formula>0.8</formula>
      <formula>1</formula>
    </cfRule>
    <cfRule type="cellIs" dxfId="821" priority="2017" operator="between">
      <formula>0.5</formula>
      <formula>0.79</formula>
    </cfRule>
    <cfRule type="cellIs" dxfId="820" priority="2018" operator="between">
      <formula>0</formula>
      <formula>0.5</formula>
    </cfRule>
  </conditionalFormatting>
  <conditionalFormatting sqref="X27">
    <cfRule type="cellIs" dxfId="819" priority="2013" operator="between">
      <formula>0.8</formula>
      <formula>1</formula>
    </cfRule>
    <cfRule type="cellIs" dxfId="818" priority="2014" operator="between">
      <formula>0.5</formula>
      <formula>0.79</formula>
    </cfRule>
    <cfRule type="cellIs" dxfId="817" priority="2015" operator="between">
      <formula>0</formula>
      <formula>0.5</formula>
    </cfRule>
  </conditionalFormatting>
  <conditionalFormatting sqref="Z27">
    <cfRule type="cellIs" dxfId="816" priority="2010" operator="between">
      <formula>0.8</formula>
      <formula>1</formula>
    </cfRule>
    <cfRule type="cellIs" dxfId="815" priority="2011" operator="between">
      <formula>0.5</formula>
      <formula>0.79</formula>
    </cfRule>
    <cfRule type="cellIs" dxfId="814" priority="2012" operator="between">
      <formula>0</formula>
      <formula>0.5</formula>
    </cfRule>
  </conditionalFormatting>
  <conditionalFormatting sqref="H24">
    <cfRule type="cellIs" dxfId="813" priority="1990" operator="between">
      <formula>0.8</formula>
      <formula>1</formula>
    </cfRule>
    <cfRule type="cellIs" dxfId="812" priority="1991" operator="between">
      <formula>0.5</formula>
      <formula>0.79</formula>
    </cfRule>
    <cfRule type="cellIs" dxfId="811" priority="1992" operator="between">
      <formula>0</formula>
      <formula>0.5</formula>
    </cfRule>
  </conditionalFormatting>
  <conditionalFormatting sqref="J24">
    <cfRule type="cellIs" dxfId="810" priority="1987" operator="between">
      <formula>0.8</formula>
      <formula>1</formula>
    </cfRule>
    <cfRule type="cellIs" dxfId="809" priority="1988" operator="between">
      <formula>0.5</formula>
      <formula>0.79</formula>
    </cfRule>
    <cfRule type="cellIs" dxfId="808" priority="1989" operator="between">
      <formula>0</formula>
      <formula>0.5</formula>
    </cfRule>
  </conditionalFormatting>
  <conditionalFormatting sqref="L24">
    <cfRule type="cellIs" dxfId="807" priority="1984" operator="between">
      <formula>0.8</formula>
      <formula>1</formula>
    </cfRule>
    <cfRule type="cellIs" dxfId="806" priority="1985" operator="between">
      <formula>0.5</formula>
      <formula>0.79</formula>
    </cfRule>
    <cfRule type="cellIs" dxfId="805" priority="1986" operator="between">
      <formula>0</formula>
      <formula>0.5</formula>
    </cfRule>
  </conditionalFormatting>
  <conditionalFormatting sqref="N24">
    <cfRule type="cellIs" dxfId="804" priority="1981" operator="between">
      <formula>0.8</formula>
      <formula>1</formula>
    </cfRule>
    <cfRule type="cellIs" dxfId="803" priority="1982" operator="between">
      <formula>0.5</formula>
      <formula>0.79</formula>
    </cfRule>
    <cfRule type="cellIs" dxfId="802" priority="1983" operator="between">
      <formula>0</formula>
      <formula>0.5</formula>
    </cfRule>
  </conditionalFormatting>
  <conditionalFormatting sqref="P24">
    <cfRule type="cellIs" dxfId="801" priority="1978" operator="between">
      <formula>0.8</formula>
      <formula>1</formula>
    </cfRule>
    <cfRule type="cellIs" dxfId="800" priority="1979" operator="between">
      <formula>0.5</formula>
      <formula>0.79</formula>
    </cfRule>
    <cfRule type="cellIs" dxfId="799" priority="1980" operator="between">
      <formula>0</formula>
      <formula>0.5</formula>
    </cfRule>
  </conditionalFormatting>
  <conditionalFormatting sqref="R24">
    <cfRule type="cellIs" dxfId="798" priority="1975" operator="between">
      <formula>0.8</formula>
      <formula>1</formula>
    </cfRule>
    <cfRule type="cellIs" dxfId="797" priority="1976" operator="between">
      <formula>0.5</formula>
      <formula>0.79</formula>
    </cfRule>
    <cfRule type="cellIs" dxfId="796" priority="1977" operator="between">
      <formula>0</formula>
      <formula>0.5</formula>
    </cfRule>
  </conditionalFormatting>
  <conditionalFormatting sqref="T24">
    <cfRule type="cellIs" dxfId="795" priority="1972" operator="between">
      <formula>0.8</formula>
      <formula>1</formula>
    </cfRule>
    <cfRule type="cellIs" dxfId="794" priority="1973" operator="between">
      <formula>0.5</formula>
      <formula>0.79</formula>
    </cfRule>
    <cfRule type="cellIs" dxfId="793" priority="1974" operator="between">
      <formula>0</formula>
      <formula>0.5</formula>
    </cfRule>
  </conditionalFormatting>
  <conditionalFormatting sqref="V24">
    <cfRule type="cellIs" dxfId="792" priority="1969" operator="between">
      <formula>0.8</formula>
      <formula>1</formula>
    </cfRule>
    <cfRule type="cellIs" dxfId="791" priority="1970" operator="between">
      <formula>0.5</formula>
      <formula>0.79</formula>
    </cfRule>
    <cfRule type="cellIs" dxfId="790" priority="1971" operator="between">
      <formula>0</formula>
      <formula>0.5</formula>
    </cfRule>
  </conditionalFormatting>
  <conditionalFormatting sqref="X24">
    <cfRule type="cellIs" dxfId="789" priority="1966" operator="between">
      <formula>0.8</formula>
      <formula>1</formula>
    </cfRule>
    <cfRule type="cellIs" dxfId="788" priority="1967" operator="between">
      <formula>0.5</formula>
      <formula>0.79</formula>
    </cfRule>
    <cfRule type="cellIs" dxfId="787" priority="1968" operator="between">
      <formula>0</formula>
      <formula>0.5</formula>
    </cfRule>
  </conditionalFormatting>
  <conditionalFormatting sqref="Z24">
    <cfRule type="cellIs" dxfId="786" priority="1963" operator="between">
      <formula>0.8</formula>
      <formula>1</formula>
    </cfRule>
    <cfRule type="cellIs" dxfId="785" priority="1964" operator="between">
      <formula>0.5</formula>
      <formula>0.79</formula>
    </cfRule>
    <cfRule type="cellIs" dxfId="784" priority="1965" operator="between">
      <formula>0</formula>
      <formula>0.5</formula>
    </cfRule>
  </conditionalFormatting>
  <conditionalFormatting sqref="P29">
    <cfRule type="cellIs" dxfId="783" priority="1930" operator="between">
      <formula>0.8</formula>
      <formula>1</formula>
    </cfRule>
    <cfRule type="cellIs" dxfId="782" priority="1931" operator="between">
      <formula>0.5</formula>
      <formula>0.79</formula>
    </cfRule>
    <cfRule type="cellIs" dxfId="781" priority="1932" operator="between">
      <formula>0</formula>
      <formula>0.5</formula>
    </cfRule>
  </conditionalFormatting>
  <conditionalFormatting sqref="P30">
    <cfRule type="cellIs" dxfId="780" priority="1927" operator="between">
      <formula>0.8</formula>
      <formula>1</formula>
    </cfRule>
    <cfRule type="cellIs" dxfId="779" priority="1928" operator="between">
      <formula>0.5</formula>
      <formula>0.79</formula>
    </cfRule>
    <cfRule type="cellIs" dxfId="778" priority="1929" operator="between">
      <formula>0</formula>
      <formula>0.5</formula>
    </cfRule>
  </conditionalFormatting>
  <conditionalFormatting sqref="T31">
    <cfRule type="cellIs" dxfId="777" priority="1924" operator="between">
      <formula>0.8</formula>
      <formula>1</formula>
    </cfRule>
    <cfRule type="cellIs" dxfId="776" priority="1925" operator="between">
      <formula>0.5</formula>
      <formula>0.79</formula>
    </cfRule>
    <cfRule type="cellIs" dxfId="775" priority="1926" operator="between">
      <formula>0</formula>
      <formula>0.5</formula>
    </cfRule>
  </conditionalFormatting>
  <conditionalFormatting sqref="J32">
    <cfRule type="cellIs" dxfId="774" priority="1921" operator="between">
      <formula>0.8</formula>
      <formula>1</formula>
    </cfRule>
    <cfRule type="cellIs" dxfId="773" priority="1922" operator="between">
      <formula>0.5</formula>
      <formula>0.79</formula>
    </cfRule>
    <cfRule type="cellIs" dxfId="772" priority="1923" operator="between">
      <formula>0</formula>
      <formula>0.5</formula>
    </cfRule>
  </conditionalFormatting>
  <conditionalFormatting sqref="R32">
    <cfRule type="cellIs" dxfId="771" priority="1918" operator="between">
      <formula>0.8</formula>
      <formula>1</formula>
    </cfRule>
    <cfRule type="cellIs" dxfId="770" priority="1919" operator="between">
      <formula>0.5</formula>
      <formula>0.79</formula>
    </cfRule>
    <cfRule type="cellIs" dxfId="769" priority="1920" operator="between">
      <formula>0</formula>
      <formula>0.5</formula>
    </cfRule>
  </conditionalFormatting>
  <conditionalFormatting sqref="T32">
    <cfRule type="cellIs" dxfId="768" priority="1915" operator="between">
      <formula>0.8</formula>
      <formula>1</formula>
    </cfRule>
    <cfRule type="cellIs" dxfId="767" priority="1916" operator="between">
      <formula>0.5</formula>
      <formula>0.79</formula>
    </cfRule>
    <cfRule type="cellIs" dxfId="766" priority="1917" operator="between">
      <formula>0</formula>
      <formula>0.5</formula>
    </cfRule>
  </conditionalFormatting>
  <conditionalFormatting sqref="AN24">
    <cfRule type="cellIs" dxfId="765" priority="1912" operator="between">
      <formula>0.8</formula>
      <formula>1</formula>
    </cfRule>
    <cfRule type="cellIs" dxfId="764" priority="1913" operator="between">
      <formula>0.5</formula>
      <formula>0.79</formula>
    </cfRule>
    <cfRule type="cellIs" dxfId="763" priority="1914" operator="between">
      <formula>0</formula>
      <formula>0.5</formula>
    </cfRule>
  </conditionalFormatting>
  <conditionalFormatting sqref="AN28:AN33">
    <cfRule type="cellIs" dxfId="762" priority="1909" operator="between">
      <formula>0.8</formula>
      <formula>1</formula>
    </cfRule>
    <cfRule type="cellIs" dxfId="761" priority="1910" operator="between">
      <formula>0.5</formula>
      <formula>0.79</formula>
    </cfRule>
    <cfRule type="cellIs" dxfId="760" priority="1911" operator="between">
      <formula>0</formula>
      <formula>0.5</formula>
    </cfRule>
  </conditionalFormatting>
  <conditionalFormatting sqref="AN25">
    <cfRule type="cellIs" dxfId="759" priority="1906" operator="between">
      <formula>0.8</formula>
      <formula>1</formula>
    </cfRule>
    <cfRule type="cellIs" dxfId="758" priority="1907" operator="between">
      <formula>0.5</formula>
      <formula>0.79</formula>
    </cfRule>
    <cfRule type="cellIs" dxfId="757" priority="1908" operator="between">
      <formula>0</formula>
      <formula>0.5</formula>
    </cfRule>
  </conditionalFormatting>
  <conditionalFormatting sqref="AN27">
    <cfRule type="cellIs" dxfId="756" priority="1903" operator="between">
      <formula>0.8</formula>
      <formula>1</formula>
    </cfRule>
    <cfRule type="cellIs" dxfId="755" priority="1904" operator="between">
      <formula>0.5</formula>
      <formula>0.79</formula>
    </cfRule>
    <cfRule type="cellIs" dxfId="754" priority="1905" operator="between">
      <formula>0</formula>
      <formula>0.5</formula>
    </cfRule>
  </conditionalFormatting>
  <conditionalFormatting sqref="AP24">
    <cfRule type="cellIs" dxfId="753" priority="1900" operator="between">
      <formula>0.8</formula>
      <formula>1</formula>
    </cfRule>
    <cfRule type="cellIs" dxfId="752" priority="1901" operator="between">
      <formula>0.5</formula>
      <formula>0.79</formula>
    </cfRule>
    <cfRule type="cellIs" dxfId="751" priority="1902" operator="between">
      <formula>0</formula>
      <formula>0.5</formula>
    </cfRule>
  </conditionalFormatting>
  <conditionalFormatting sqref="AP28:AP33">
    <cfRule type="cellIs" dxfId="750" priority="1897" operator="between">
      <formula>0.8</formula>
      <formula>1</formula>
    </cfRule>
    <cfRule type="cellIs" dxfId="749" priority="1898" operator="between">
      <formula>0.5</formula>
      <formula>0.79</formula>
    </cfRule>
    <cfRule type="cellIs" dxfId="748" priority="1899" operator="between">
      <formula>0</formula>
      <formula>0.5</formula>
    </cfRule>
  </conditionalFormatting>
  <conditionalFormatting sqref="AP25">
    <cfRule type="cellIs" dxfId="747" priority="1894" operator="between">
      <formula>0.8</formula>
      <formula>1</formula>
    </cfRule>
    <cfRule type="cellIs" dxfId="746" priority="1895" operator="between">
      <formula>0.5</formula>
      <formula>0.79</formula>
    </cfRule>
    <cfRule type="cellIs" dxfId="745" priority="1896" operator="between">
      <formula>0</formula>
      <formula>0.5</formula>
    </cfRule>
  </conditionalFormatting>
  <conditionalFormatting sqref="AP27">
    <cfRule type="cellIs" dxfId="744" priority="1891" operator="between">
      <formula>0.8</formula>
      <formula>1</formula>
    </cfRule>
    <cfRule type="cellIs" dxfId="743" priority="1892" operator="between">
      <formula>0.5</formula>
      <formula>0.79</formula>
    </cfRule>
    <cfRule type="cellIs" dxfId="742" priority="1893" operator="between">
      <formula>0</formula>
      <formula>0.5</formula>
    </cfRule>
  </conditionalFormatting>
  <conditionalFormatting sqref="AV24">
    <cfRule type="cellIs" dxfId="741" priority="1882" operator="between">
      <formula>0.8</formula>
      <formula>1</formula>
    </cfRule>
    <cfRule type="cellIs" dxfId="740" priority="1883" operator="between">
      <formula>0.5</formula>
      <formula>0.79</formula>
    </cfRule>
    <cfRule type="cellIs" dxfId="739" priority="1884" operator="between">
      <formula>0</formula>
      <formula>0.5</formula>
    </cfRule>
  </conditionalFormatting>
  <conditionalFormatting sqref="AV30:AV33 AV28">
    <cfRule type="cellIs" dxfId="738" priority="1879" operator="between">
      <formula>0.8</formula>
      <formula>1</formula>
    </cfRule>
    <cfRule type="cellIs" dxfId="737" priority="1880" operator="between">
      <formula>0.5</formula>
      <formula>0.79</formula>
    </cfRule>
    <cfRule type="cellIs" dxfId="736" priority="1881" operator="between">
      <formula>0</formula>
      <formula>0.5</formula>
    </cfRule>
  </conditionalFormatting>
  <conditionalFormatting sqref="AV25">
    <cfRule type="cellIs" dxfId="735" priority="1876" operator="between">
      <formula>0.8</formula>
      <formula>1</formula>
    </cfRule>
    <cfRule type="cellIs" dxfId="734" priority="1877" operator="between">
      <formula>0.5</formula>
      <formula>0.79</formula>
    </cfRule>
    <cfRule type="cellIs" dxfId="733" priority="1878" operator="between">
      <formula>0</formula>
      <formula>0.5</formula>
    </cfRule>
  </conditionalFormatting>
  <conditionalFormatting sqref="AV25">
    <cfRule type="cellIs" dxfId="732" priority="1873" operator="between">
      <formula>0.8</formula>
      <formula>1</formula>
    </cfRule>
    <cfRule type="cellIs" dxfId="731" priority="1874" operator="between">
      <formula>0.5</formula>
      <formula>0.79</formula>
    </cfRule>
    <cfRule type="cellIs" dxfId="730" priority="1875" operator="between">
      <formula>0</formula>
      <formula>0.5</formula>
    </cfRule>
  </conditionalFormatting>
  <conditionalFormatting sqref="AV29 AV27">
    <cfRule type="cellIs" dxfId="729" priority="1871" operator="between">
      <formula>0.5</formula>
      <formula>0.79</formula>
    </cfRule>
    <cfRule type="cellIs" dxfId="728" priority="1872" operator="between">
      <formula>0</formula>
      <formula>0.5</formula>
    </cfRule>
    <cfRule type="cellIs" dxfId="727" priority="2190" operator="between">
      <formula>0.8</formula>
      <formula>1</formula>
    </cfRule>
  </conditionalFormatting>
  <conditionalFormatting sqref="C145:F145 H145 J145 L145 N145 P145 R145 T145 V145 X145 Z145 A5:A269">
    <cfRule type="containsText" dxfId="726" priority="1866" operator="containsText" text="N.">
      <formula>NOT(ISERROR(SEARCH("N.",A5)))</formula>
    </cfRule>
  </conditionalFormatting>
  <conditionalFormatting sqref="AE5:AE25 AE27:AE269">
    <cfRule type="containsText" dxfId="725" priority="1837" operator="containsText" text="N.">
      <formula>NOT(ISERROR(SEARCH("N.",AE5)))</formula>
    </cfRule>
    <cfRule type="containsText" dxfId="724" priority="1838" operator="containsText" text="&quot;N&quot;">
      <formula>NOT(ISERROR(SEARCH("""N""",AE5)))</formula>
    </cfRule>
  </conditionalFormatting>
  <conditionalFormatting sqref="AF5:AF270">
    <cfRule type="cellIs" dxfId="723" priority="1831" operator="between">
      <formula>0</formula>
      <formula>0.5</formula>
    </cfRule>
    <cfRule type="cellIs" dxfId="722" priority="1832" operator="between">
      <formula>0.5</formula>
      <formula>0.79</formula>
    </cfRule>
    <cfRule type="cellIs" dxfId="721" priority="1833" operator="between">
      <formula>0.8</formula>
      <formula>1</formula>
    </cfRule>
  </conditionalFormatting>
  <conditionalFormatting sqref="AF23">
    <cfRule type="cellIs" dxfId="720" priority="1860" operator="between">
      <formula>0</formula>
      <formula>0.5</formula>
    </cfRule>
    <cfRule type="cellIs" dxfId="719" priority="1861" operator="between">
      <formula>0.5</formula>
      <formula>0.8</formula>
    </cfRule>
    <cfRule type="cellIs" dxfId="718" priority="1862" operator="between">
      <formula>0.8</formula>
      <formula>1</formula>
    </cfRule>
  </conditionalFormatting>
  <conditionalFormatting sqref="AW5:AW23">
    <cfRule type="containsText" dxfId="717" priority="1823" operator="containsText" text="N.">
      <formula>NOT(ISERROR(SEARCH("N.",AW5)))</formula>
    </cfRule>
    <cfRule type="containsText" dxfId="716" priority="1824" operator="containsText" text="&quot;N&quot;">
      <formula>NOT(ISERROR(SEARCH("""N""",AW5)))</formula>
    </cfRule>
  </conditionalFormatting>
  <conditionalFormatting sqref="F34:F36">
    <cfRule type="cellIs" dxfId="715" priority="1785" operator="between">
      <formula>0.8</formula>
      <formula>1</formula>
    </cfRule>
    <cfRule type="cellIs" dxfId="714" priority="1786" operator="between">
      <formula>0.5</formula>
      <formula>0.79</formula>
    </cfRule>
    <cfRule type="cellIs" dxfId="713" priority="1787" operator="between">
      <formula>0</formula>
      <formula>0.5</formula>
    </cfRule>
  </conditionalFormatting>
  <conditionalFormatting sqref="H34:H36">
    <cfRule type="cellIs" dxfId="712" priority="1788" operator="between">
      <formula>0.8</formula>
      <formula>1</formula>
    </cfRule>
    <cfRule type="cellIs" dxfId="711" priority="1789" operator="between">
      <formula>0.5</formula>
      <formula>0.79</formula>
    </cfRule>
    <cfRule type="cellIs" dxfId="710" priority="1790" operator="between">
      <formula>0</formula>
      <formula>0.5</formula>
    </cfRule>
  </conditionalFormatting>
  <conditionalFormatting sqref="J34:J36">
    <cfRule type="cellIs" dxfId="709" priority="1782" operator="between">
      <formula>0.8</formula>
      <formula>1</formula>
    </cfRule>
    <cfRule type="cellIs" dxfId="708" priority="1783" operator="between">
      <formula>0.5</formula>
      <formula>0.79</formula>
    </cfRule>
    <cfRule type="cellIs" dxfId="707" priority="1784" operator="between">
      <formula>0</formula>
      <formula>0.5</formula>
    </cfRule>
  </conditionalFormatting>
  <conditionalFormatting sqref="L34:L36">
    <cfRule type="cellIs" dxfId="706" priority="1779" operator="between">
      <formula>0.8</formula>
      <formula>1</formula>
    </cfRule>
    <cfRule type="cellIs" dxfId="705" priority="1780" operator="between">
      <formula>0.5</formula>
      <formula>0.79</formula>
    </cfRule>
    <cfRule type="cellIs" dxfId="704" priority="1781" operator="between">
      <formula>0</formula>
      <formula>0.5</formula>
    </cfRule>
  </conditionalFormatting>
  <conditionalFormatting sqref="N34:N36">
    <cfRule type="cellIs" dxfId="703" priority="1776" operator="between">
      <formula>0.8</formula>
      <formula>1</formula>
    </cfRule>
    <cfRule type="cellIs" dxfId="702" priority="1777" operator="between">
      <formula>0.5</formula>
      <formula>0.79</formula>
    </cfRule>
    <cfRule type="cellIs" dxfId="701" priority="1778" operator="between">
      <formula>0</formula>
      <formula>0.5</formula>
    </cfRule>
  </conditionalFormatting>
  <conditionalFormatting sqref="P34:P36">
    <cfRule type="cellIs" dxfId="700" priority="1806" operator="between">
      <formula>0.8</formula>
      <formula>1</formula>
    </cfRule>
    <cfRule type="cellIs" dxfId="699" priority="1807" operator="between">
      <formula>0.5</formula>
      <formula>0.79</formula>
    </cfRule>
    <cfRule type="cellIs" dxfId="698" priority="1808" operator="between">
      <formula>0</formula>
      <formula>0.5</formula>
    </cfRule>
  </conditionalFormatting>
  <conditionalFormatting sqref="R34:R36">
    <cfRule type="cellIs" dxfId="697" priority="1803" operator="between">
      <formula>0.8</formula>
      <formula>1</formula>
    </cfRule>
    <cfRule type="cellIs" dxfId="696" priority="1804" operator="between">
      <formula>0.5</formula>
      <formula>0.79</formula>
    </cfRule>
    <cfRule type="cellIs" dxfId="695" priority="1805" operator="between">
      <formula>0</formula>
      <formula>0.5</formula>
    </cfRule>
  </conditionalFormatting>
  <conditionalFormatting sqref="T34:T36">
    <cfRule type="cellIs" dxfId="694" priority="1800" operator="between">
      <formula>0.8</formula>
      <formula>1</formula>
    </cfRule>
    <cfRule type="cellIs" dxfId="693" priority="1801" operator="between">
      <formula>0.5</formula>
      <formula>0.79</formula>
    </cfRule>
    <cfRule type="cellIs" dxfId="692" priority="1802" operator="between">
      <formula>0</formula>
      <formula>0.5</formula>
    </cfRule>
  </conditionalFormatting>
  <conditionalFormatting sqref="V34:V36">
    <cfRule type="cellIs" dxfId="691" priority="1797" operator="between">
      <formula>0.8</formula>
      <formula>1</formula>
    </cfRule>
    <cfRule type="cellIs" dxfId="690" priority="1798" operator="between">
      <formula>0.5</formula>
      <formula>0.79</formula>
    </cfRule>
    <cfRule type="cellIs" dxfId="689" priority="1799" operator="between">
      <formula>0</formula>
      <formula>0.5</formula>
    </cfRule>
  </conditionalFormatting>
  <conditionalFormatting sqref="X34:X36">
    <cfRule type="cellIs" dxfId="688" priority="1794" operator="between">
      <formula>0.8</formula>
      <formula>1</formula>
    </cfRule>
    <cfRule type="cellIs" dxfId="687" priority="1795" operator="between">
      <formula>0.5</formula>
      <formula>0.79</formula>
    </cfRule>
    <cfRule type="cellIs" dxfId="686" priority="1796" operator="between">
      <formula>0</formula>
      <formula>0.5</formula>
    </cfRule>
  </conditionalFormatting>
  <conditionalFormatting sqref="Z34:Z36">
    <cfRule type="cellIs" dxfId="685" priority="1791" operator="between">
      <formula>0.8</formula>
      <formula>1</formula>
    </cfRule>
    <cfRule type="cellIs" dxfId="684" priority="1792" operator="between">
      <formula>0.5</formula>
      <formula>0.79</formula>
    </cfRule>
    <cfRule type="cellIs" dxfId="683" priority="1793" operator="between">
      <formula>0</formula>
      <formula>0.5</formula>
    </cfRule>
  </conditionalFormatting>
  <conditionalFormatting sqref="AW34:AW36">
    <cfRule type="containsText" dxfId="682" priority="1757" operator="containsText" text="N.">
      <formula>NOT(ISERROR(SEARCH("N.",AW34)))</formula>
    </cfRule>
    <cfRule type="containsText" dxfId="681" priority="1758" operator="containsText" text="&quot;N&quot;">
      <formula>NOT(ISERROR(SEARCH("""N""",AW34)))</formula>
    </cfRule>
  </conditionalFormatting>
  <conditionalFormatting sqref="AN34:AN36">
    <cfRule type="cellIs" dxfId="680" priority="1751" operator="between">
      <formula>0.8</formula>
      <formula>1</formula>
    </cfRule>
    <cfRule type="cellIs" dxfId="679" priority="1752" operator="between">
      <formula>0.5</formula>
      <formula>0.79</formula>
    </cfRule>
    <cfRule type="cellIs" dxfId="678" priority="1753" operator="between">
      <formula>0</formula>
      <formula>0.5</formula>
    </cfRule>
  </conditionalFormatting>
  <conditionalFormatting sqref="AP34:AP36">
    <cfRule type="cellIs" dxfId="677" priority="1748" operator="between">
      <formula>0.8</formula>
      <formula>1</formula>
    </cfRule>
    <cfRule type="cellIs" dxfId="676" priority="1749" operator="between">
      <formula>0.5</formula>
      <formula>0.79</formula>
    </cfRule>
    <cfRule type="cellIs" dxfId="675" priority="1750" operator="between">
      <formula>0</formula>
      <formula>0.5</formula>
    </cfRule>
  </conditionalFormatting>
  <conditionalFormatting sqref="AR34:AR36">
    <cfRule type="cellIs" dxfId="674" priority="1745" operator="between">
      <formula>0.8</formula>
      <formula>1</formula>
    </cfRule>
    <cfRule type="cellIs" dxfId="673" priority="1746" operator="between">
      <formula>0.5</formula>
      <formula>0.79</formula>
    </cfRule>
    <cfRule type="cellIs" dxfId="672" priority="1747" operator="between">
      <formula>0</formula>
      <formula>0.5</formula>
    </cfRule>
  </conditionalFormatting>
  <conditionalFormatting sqref="AT34:AT36">
    <cfRule type="cellIs" dxfId="671" priority="1742" operator="between">
      <formula>0.8</formula>
      <formula>1</formula>
    </cfRule>
    <cfRule type="cellIs" dxfId="670" priority="1743" operator="between">
      <formula>0.5</formula>
      <formula>0.79</formula>
    </cfRule>
    <cfRule type="cellIs" dxfId="669" priority="1744" operator="between">
      <formula>0</formula>
      <formula>0.5</formula>
    </cfRule>
  </conditionalFormatting>
  <conditionalFormatting sqref="AV34:AV36">
    <cfRule type="cellIs" dxfId="668" priority="1739" operator="between">
      <formula>0.8</formula>
      <formula>1</formula>
    </cfRule>
    <cfRule type="cellIs" dxfId="667" priority="1740" operator="between">
      <formula>0.5</formula>
      <formula>0.79</formula>
    </cfRule>
    <cfRule type="cellIs" dxfId="666" priority="1741" operator="between">
      <formula>0</formula>
      <formula>0.5</formula>
    </cfRule>
  </conditionalFormatting>
  <conditionalFormatting sqref="AH65">
    <cfRule type="cellIs" dxfId="665" priority="1603" operator="between">
      <formula>0.8</formula>
      <formula>1</formula>
    </cfRule>
    <cfRule type="cellIs" dxfId="664" priority="1604" operator="between">
      <formula>0.5</formula>
      <formula>0.79</formula>
    </cfRule>
    <cfRule type="cellIs" dxfId="663" priority="1605" operator="between">
      <formula>0</formula>
      <formula>0.5</formula>
    </cfRule>
  </conditionalFormatting>
  <conditionalFormatting sqref="AK37 AW37:AW40">
    <cfRule type="containsText" dxfId="662" priority="1721" operator="containsText" text="N.">
      <formula>NOT(ISERROR(SEARCH("N.",AK37)))</formula>
    </cfRule>
    <cfRule type="containsText" dxfId="661" priority="1722" operator="containsText" text="&quot;N&quot;">
      <formula>NOT(ISERROR(SEARCH("""N""",AK37)))</formula>
    </cfRule>
  </conditionalFormatting>
  <conditionalFormatting sqref="AH59 AH61">
    <cfRule type="cellIs" dxfId="660" priority="1650" operator="between">
      <formula>0.8</formula>
      <formula>1</formula>
    </cfRule>
    <cfRule type="cellIs" dxfId="659" priority="1651" operator="between">
      <formula>0.5</formula>
      <formula>0.79</formula>
    </cfRule>
    <cfRule type="cellIs" dxfId="658" priority="1652" operator="between">
      <formula>0</formula>
      <formula>0.5</formula>
    </cfRule>
  </conditionalFormatting>
  <conditionalFormatting sqref="AK52 AK59 AK61">
    <cfRule type="containsText" dxfId="657" priority="1648" operator="containsText" text="N.">
      <formula>NOT(ISERROR(SEARCH("N.",AK52)))</formula>
    </cfRule>
    <cfRule type="containsText" dxfId="656" priority="1649" operator="containsText" text="&quot;N&quot;">
      <formula>NOT(ISERROR(SEARCH("""N""",AK52)))</formula>
    </cfRule>
  </conditionalFormatting>
  <conditionalFormatting sqref="AH52">
    <cfRule type="cellIs" dxfId="655" priority="1707" operator="between">
      <formula>0.8</formula>
      <formula>1</formula>
    </cfRule>
    <cfRule type="cellIs" dxfId="654" priority="1708" operator="between">
      <formula>0.5</formula>
      <formula>0.79</formula>
    </cfRule>
    <cfRule type="cellIs" dxfId="653" priority="1709" operator="between">
      <formula>0</formula>
      <formula>0.5</formula>
    </cfRule>
  </conditionalFormatting>
  <conditionalFormatting sqref="AW41:AW62">
    <cfRule type="containsText" dxfId="652" priority="1637" operator="containsText" text="N.">
      <formula>NOT(ISERROR(SEARCH("N.",AW41)))</formula>
    </cfRule>
    <cfRule type="containsText" dxfId="651" priority="1638" operator="containsText" text="&quot;N&quot;">
      <formula>NOT(ISERROR(SEARCH("""N""",AW41)))</formula>
    </cfRule>
  </conditionalFormatting>
  <conditionalFormatting sqref="AK65:AK68">
    <cfRule type="containsText" dxfId="650" priority="1606" operator="containsText" text="N.">
      <formula>NOT(ISERROR(SEARCH("N.",AK65)))</formula>
    </cfRule>
    <cfRule type="containsText" dxfId="649" priority="1607" operator="containsText" text="&quot;N&quot;">
      <formula>NOT(ISERROR(SEARCH("""N""",AK65)))</formula>
    </cfRule>
  </conditionalFormatting>
  <conditionalFormatting sqref="AJ65:AJ68">
    <cfRule type="cellIs" dxfId="648" priority="1625" operator="between">
      <formula>0.8</formula>
      <formula>1</formula>
    </cfRule>
    <cfRule type="cellIs" dxfId="647" priority="1626" operator="between">
      <formula>0.5</formula>
      <formula>0.79</formula>
    </cfRule>
    <cfRule type="cellIs" dxfId="646" priority="1627" operator="between">
      <formula>0</formula>
      <formula>0.5</formula>
    </cfRule>
  </conditionalFormatting>
  <conditionalFormatting sqref="AW63:AW68">
    <cfRule type="containsText" dxfId="645" priority="1614" operator="containsText" text="N.">
      <formula>NOT(ISERROR(SEARCH("N.",AW63)))</formula>
    </cfRule>
    <cfRule type="containsText" dxfId="644" priority="1615" operator="containsText" text="&quot;N&quot;">
      <formula>NOT(ISERROR(SEARCH("""N""",AW63)))</formula>
    </cfRule>
  </conditionalFormatting>
  <conditionalFormatting sqref="AW96:AW99">
    <cfRule type="containsText" dxfId="643" priority="1560" operator="containsText" text="N.">
      <formula>NOT(ISERROR(SEARCH("N.",AW96)))</formula>
    </cfRule>
  </conditionalFormatting>
  <conditionalFormatting sqref="AW96:AW99">
    <cfRule type="containsText" dxfId="642" priority="1559" operator="containsText" text="&quot;N&quot;">
      <formula>NOT(ISERROR(SEARCH("""N""",AW96)))</formula>
    </cfRule>
  </conditionalFormatting>
  <conditionalFormatting sqref="AJ102:AJ103 AJ106">
    <cfRule type="cellIs" dxfId="641" priority="1547" operator="between">
      <formula>0.8</formula>
      <formula>1</formula>
    </cfRule>
    <cfRule type="cellIs" dxfId="640" priority="1548" operator="between">
      <formula>0.5</formula>
      <formula>0.79</formula>
    </cfRule>
    <cfRule type="cellIs" dxfId="639" priority="1549" operator="between">
      <formula>0</formula>
      <formula>0.5</formula>
    </cfRule>
  </conditionalFormatting>
  <conditionalFormatting sqref="AW100:AW106">
    <cfRule type="containsText" dxfId="638" priority="1536" operator="containsText" text="N.">
      <formula>NOT(ISERROR(SEARCH("N.",AW100)))</formula>
    </cfRule>
  </conditionalFormatting>
  <conditionalFormatting sqref="AW100:AW106">
    <cfRule type="containsText" dxfId="637" priority="1537" operator="containsText" text="&quot;N&quot;">
      <formula>NOT(ISERROR(SEARCH("""N""",AW100)))</formula>
    </cfRule>
  </conditionalFormatting>
  <conditionalFormatting sqref="AK100 AK106 AK102:AK103">
    <cfRule type="containsText" dxfId="636" priority="1529" operator="containsText" text="&quot;N&quot;">
      <formula>NOT(ISERROR(SEARCH("""N""",AK100)))</formula>
    </cfRule>
  </conditionalFormatting>
  <conditionalFormatting sqref="AK100 AK106 AK102:AK103">
    <cfRule type="containsText" dxfId="635" priority="1528" operator="containsText" text="N.">
      <formula>NOT(ISERROR(SEARCH("N.",AK100)))</formula>
    </cfRule>
  </conditionalFormatting>
  <conditionalFormatting sqref="AH115 AJ115">
    <cfRule type="cellIs" dxfId="634" priority="1512" operator="between">
      <formula>0.5</formula>
      <formula>0.79</formula>
    </cfRule>
    <cfRule type="cellIs" dxfId="633" priority="1513" operator="between">
      <formula>0</formula>
      <formula>0.5</formula>
    </cfRule>
  </conditionalFormatting>
  <conditionalFormatting sqref="AK115">
    <cfRule type="containsText" dxfId="632" priority="1492" operator="containsText" text="N.">
      <formula>NOT(ISERROR(SEARCH("N.",AK115)))</formula>
    </cfRule>
    <cfRule type="containsText" dxfId="631" priority="1493" operator="containsText" text="&quot;N&quot;">
      <formula>NOT(ISERROR(SEARCH("""N""",AK115)))</formula>
    </cfRule>
  </conditionalFormatting>
  <conditionalFormatting sqref="AH115 AJ115">
    <cfRule type="cellIs" dxfId="630" priority="1511" operator="between">
      <formula>0.8</formula>
      <formula>1</formula>
    </cfRule>
  </conditionalFormatting>
  <conditionalFormatting sqref="AW107:AW116">
    <cfRule type="containsText" dxfId="629" priority="1500" operator="containsText" text="N.">
      <formula>NOT(ISERROR(SEARCH("N.",AW107)))</formula>
    </cfRule>
    <cfRule type="containsText" dxfId="628" priority="1501" operator="containsText" text="&quot;N&quot;">
      <formula>NOT(ISERROR(SEARCH("""N""",AW107)))</formula>
    </cfRule>
  </conditionalFormatting>
  <conditionalFormatting sqref="AN107:AN116">
    <cfRule type="cellIs" dxfId="627" priority="1479" operator="between">
      <formula>0.5</formula>
      <formula>0.79</formula>
    </cfRule>
    <cfRule type="cellIs" dxfId="626" priority="1480" operator="between">
      <formula>0</formula>
      <formula>0.5</formula>
    </cfRule>
  </conditionalFormatting>
  <conditionalFormatting sqref="AN107:AN116">
    <cfRule type="cellIs" dxfId="625" priority="1478" operator="between">
      <formula>0.8</formula>
      <formula>1</formula>
    </cfRule>
  </conditionalFormatting>
  <conditionalFormatting sqref="AP107:AP116">
    <cfRule type="cellIs" dxfId="624" priority="1476" operator="between">
      <formula>0.5</formula>
      <formula>0.79</formula>
    </cfRule>
    <cfRule type="cellIs" dxfId="623" priority="1477" operator="between">
      <formula>0</formula>
      <formula>0.5</formula>
    </cfRule>
  </conditionalFormatting>
  <conditionalFormatting sqref="AP107:AP116">
    <cfRule type="cellIs" dxfId="622" priority="1475" operator="between">
      <formula>0.8</formula>
      <formula>1</formula>
    </cfRule>
  </conditionalFormatting>
  <conditionalFormatting sqref="AR107:AR116">
    <cfRule type="cellIs" dxfId="621" priority="1473" operator="between">
      <formula>0.5</formula>
      <formula>0.79</formula>
    </cfRule>
    <cfRule type="cellIs" dxfId="620" priority="1474" operator="between">
      <formula>0</formula>
      <formula>0.5</formula>
    </cfRule>
  </conditionalFormatting>
  <conditionalFormatting sqref="AR107:AR116">
    <cfRule type="cellIs" dxfId="619" priority="1472" operator="between">
      <formula>0.8</formula>
      <formula>1</formula>
    </cfRule>
  </conditionalFormatting>
  <conditionalFormatting sqref="AT107:AT116">
    <cfRule type="cellIs" dxfId="618" priority="1470" operator="between">
      <formula>0.5</formula>
      <formula>0.79</formula>
    </cfRule>
    <cfRule type="cellIs" dxfId="617" priority="1471" operator="between">
      <formula>0</formula>
      <formula>0.5</formula>
    </cfRule>
  </conditionalFormatting>
  <conditionalFormatting sqref="AT107:AT116">
    <cfRule type="cellIs" dxfId="616" priority="1469" operator="between">
      <formula>0.8</formula>
      <formula>1</formula>
    </cfRule>
  </conditionalFormatting>
  <conditionalFormatting sqref="AV107:AV116">
    <cfRule type="cellIs" dxfId="615" priority="1467" operator="between">
      <formula>0.5</formula>
      <formula>0.79</formula>
    </cfRule>
    <cfRule type="cellIs" dxfId="614" priority="1468" operator="between">
      <formula>0</formula>
      <formula>0.5</formula>
    </cfRule>
  </conditionalFormatting>
  <conditionalFormatting sqref="AV107:AV116">
    <cfRule type="cellIs" dxfId="613" priority="1466" operator="between">
      <formula>0.8</formula>
      <formula>1</formula>
    </cfRule>
  </conditionalFormatting>
  <conditionalFormatting sqref="AK121">
    <cfRule type="containsText" dxfId="612" priority="1435" operator="containsText" text="N.">
      <formula>NOT(ISERROR(SEARCH("N.",AK121)))</formula>
    </cfRule>
    <cfRule type="containsText" dxfId="611" priority="1436" operator="containsText" text="&quot;N&quot;">
      <formula>NOT(ISERROR(SEARCH("""N""",AK121)))</formula>
    </cfRule>
  </conditionalFormatting>
  <conditionalFormatting sqref="AJ121 AH121">
    <cfRule type="cellIs" dxfId="610" priority="1460" operator="between">
      <formula>0.8</formula>
      <formula>1</formula>
    </cfRule>
    <cfRule type="cellIs" dxfId="609" priority="1461" operator="between">
      <formula>0.51</formula>
      <formula>0.79</formula>
    </cfRule>
    <cfRule type="cellIs" dxfId="608" priority="1462" operator="between">
      <formula>0</formula>
      <formula>0.5</formula>
    </cfRule>
  </conditionalFormatting>
  <conditionalFormatting sqref="AN117:AN123">
    <cfRule type="cellIs" dxfId="607" priority="1432" operator="between">
      <formula>0.8</formula>
      <formula>1</formula>
    </cfRule>
    <cfRule type="cellIs" dxfId="606" priority="1433" operator="between">
      <formula>0.51</formula>
      <formula>0.79</formula>
    </cfRule>
    <cfRule type="cellIs" dxfId="605" priority="1434" operator="between">
      <formula>0</formula>
      <formula>0.5</formula>
    </cfRule>
  </conditionalFormatting>
  <conditionalFormatting sqref="AP117:AP123">
    <cfRule type="cellIs" dxfId="604" priority="1429" operator="between">
      <formula>0.8</formula>
      <formula>1</formula>
    </cfRule>
    <cfRule type="cellIs" dxfId="603" priority="1430" operator="between">
      <formula>0.51</formula>
      <formula>0.79</formula>
    </cfRule>
    <cfRule type="cellIs" dxfId="602" priority="1431" operator="between">
      <formula>0</formula>
      <formula>0.5</formula>
    </cfRule>
  </conditionalFormatting>
  <conditionalFormatting sqref="AR117:AR123">
    <cfRule type="cellIs" dxfId="601" priority="1426" operator="between">
      <formula>0.8</formula>
      <formula>1</formula>
    </cfRule>
    <cfRule type="cellIs" dxfId="600" priority="1427" operator="between">
      <formula>0.51</formula>
      <formula>0.79</formula>
    </cfRule>
    <cfRule type="cellIs" dxfId="599" priority="1428" operator="between">
      <formula>0</formula>
      <formula>0.5</formula>
    </cfRule>
  </conditionalFormatting>
  <conditionalFormatting sqref="AT117:AT123">
    <cfRule type="cellIs" dxfId="598" priority="1423" operator="between">
      <formula>0.8</formula>
      <formula>1</formula>
    </cfRule>
    <cfRule type="cellIs" dxfId="597" priority="1424" operator="between">
      <formula>0.51</formula>
      <formula>0.79</formula>
    </cfRule>
    <cfRule type="cellIs" dxfId="596" priority="1425" operator="between">
      <formula>0</formula>
      <formula>0.5</formula>
    </cfRule>
  </conditionalFormatting>
  <conditionalFormatting sqref="AV117:AV123">
    <cfRule type="cellIs" dxfId="595" priority="1420" operator="between">
      <formula>0.8</formula>
      <formula>1</formula>
    </cfRule>
    <cfRule type="cellIs" dxfId="594" priority="1421" operator="between">
      <formula>0.51</formula>
      <formula>0.79</formula>
    </cfRule>
    <cfRule type="cellIs" dxfId="593" priority="1422" operator="between">
      <formula>0</formula>
      <formula>0.5</formula>
    </cfRule>
  </conditionalFormatting>
  <conditionalFormatting sqref="AW117:AW123">
    <cfRule type="containsText" dxfId="592" priority="1449" operator="containsText" text="N.">
      <formula>NOT(ISERROR(SEARCH("N.",AW117)))</formula>
    </cfRule>
    <cfRule type="containsText" dxfId="591" priority="1450" operator="containsText" text="&quot;N&quot;">
      <formula>NOT(ISERROR(SEARCH("""N""",AW117)))</formula>
    </cfRule>
  </conditionalFormatting>
  <conditionalFormatting sqref="AW124:AW139">
    <cfRule type="containsText" dxfId="590" priority="1376" operator="containsText" text="N.">
      <formula>NOT(ISERROR(SEARCH("N.",AW124)))</formula>
    </cfRule>
    <cfRule type="containsText" dxfId="589" priority="1377" operator="containsText" text="&quot;N&quot;">
      <formula>NOT(ISERROR(SEARCH("""N""",AW124)))</formula>
    </cfRule>
  </conditionalFormatting>
  <conditionalFormatting sqref="AH126 AH128:AH130 AH135">
    <cfRule type="cellIs" dxfId="588" priority="1406" operator="between">
      <formula>0.5</formula>
      <formula>0.79</formula>
    </cfRule>
    <cfRule type="cellIs" dxfId="587" priority="1407" operator="between">
      <formula>0</formula>
      <formula>0.5</formula>
    </cfRule>
  </conditionalFormatting>
  <conditionalFormatting sqref="AJ126 AJ128:AJ130 AJ135">
    <cfRule type="cellIs" dxfId="586" priority="1390" operator="between">
      <formula>0.8</formula>
      <formula>1</formula>
    </cfRule>
    <cfRule type="cellIs" dxfId="585" priority="1391" operator="between">
      <formula>0.51</formula>
      <formula>0.79</formula>
    </cfRule>
    <cfRule type="cellIs" dxfId="584" priority="1392" operator="between">
      <formula>0</formula>
      <formula>0.5</formula>
    </cfRule>
  </conditionalFormatting>
  <conditionalFormatting sqref="AK126 AK128:AK130 AK135">
    <cfRule type="containsText" dxfId="583" priority="1359" operator="containsText" text="N.">
      <formula>NOT(ISERROR(SEARCH("N.",AK126)))</formula>
    </cfRule>
    <cfRule type="containsText" dxfId="582" priority="1360" operator="containsText" text="&quot;N&quot;">
      <formula>NOT(ISERROR(SEARCH("""N""",AK126)))</formula>
    </cfRule>
  </conditionalFormatting>
  <conditionalFormatting sqref="AN124:AN138 AP124:AP138 AR124:AR138 AT124:AT138 AV124:AV138 AH126 AH128:AH130 AH135">
    <cfRule type="cellIs" dxfId="581" priority="1405" operator="between">
      <formula>0.8</formula>
      <formula>1</formula>
    </cfRule>
  </conditionalFormatting>
  <conditionalFormatting sqref="AN124:AN138 AP124:AP138 AR124:AR138 AT124:AT138 AV124:AV138">
    <cfRule type="cellIs" dxfId="580" priority="1417" operator="between">
      <formula>0.51</formula>
      <formula>0.79</formula>
    </cfRule>
    <cfRule type="cellIs" dxfId="579" priority="1418" operator="between">
      <formula>0</formula>
      <formula>0.5</formula>
    </cfRule>
  </conditionalFormatting>
  <conditionalFormatting sqref="AN138:AN139">
    <cfRule type="cellIs" dxfId="578" priority="1353" operator="between">
      <formula>0.8</formula>
      <formula>1</formula>
    </cfRule>
    <cfRule type="cellIs" dxfId="577" priority="1354" operator="between">
      <formula>0.51</formula>
      <formula>0.79</formula>
    </cfRule>
    <cfRule type="cellIs" dxfId="576" priority="1355" operator="between">
      <formula>0</formula>
      <formula>0.5</formula>
    </cfRule>
  </conditionalFormatting>
  <conditionalFormatting sqref="AN139">
    <cfRule type="cellIs" dxfId="575" priority="1350" operator="between">
      <formula>0.8</formula>
      <formula>1</formula>
    </cfRule>
    <cfRule type="cellIs" dxfId="574" priority="1351" operator="between">
      <formula>0.51</formula>
      <formula>0.79</formula>
    </cfRule>
    <cfRule type="cellIs" dxfId="573" priority="1352" operator="between">
      <formula>0</formula>
      <formula>0.5</formula>
    </cfRule>
  </conditionalFormatting>
  <conditionalFormatting sqref="AP138:AP139">
    <cfRule type="cellIs" dxfId="572" priority="1347" operator="between">
      <formula>0.8</formula>
      <formula>1</formula>
    </cfRule>
    <cfRule type="cellIs" dxfId="571" priority="1348" operator="between">
      <formula>0.51</formula>
      <formula>0.79</formula>
    </cfRule>
    <cfRule type="cellIs" dxfId="570" priority="1349" operator="between">
      <formula>0</formula>
      <formula>0.5</formula>
    </cfRule>
  </conditionalFormatting>
  <conditionalFormatting sqref="AP139">
    <cfRule type="cellIs" dxfId="569" priority="1344" operator="between">
      <formula>0.8</formula>
      <formula>1</formula>
    </cfRule>
    <cfRule type="cellIs" dxfId="568" priority="1345" operator="between">
      <formula>0.51</formula>
      <formula>0.79</formula>
    </cfRule>
    <cfRule type="cellIs" dxfId="567" priority="1346" operator="between">
      <formula>0</formula>
      <formula>0.5</formula>
    </cfRule>
  </conditionalFormatting>
  <conditionalFormatting sqref="AR138:AR139">
    <cfRule type="cellIs" dxfId="566" priority="1341" operator="between">
      <formula>0.8</formula>
      <formula>1</formula>
    </cfRule>
    <cfRule type="cellIs" dxfId="565" priority="1342" operator="between">
      <formula>0.51</formula>
      <formula>0.79</formula>
    </cfRule>
    <cfRule type="cellIs" dxfId="564" priority="1343" operator="between">
      <formula>0</formula>
      <formula>0.5</formula>
    </cfRule>
  </conditionalFormatting>
  <conditionalFormatting sqref="AR139">
    <cfRule type="cellIs" dxfId="563" priority="1338" operator="between">
      <formula>0.8</formula>
      <formula>1</formula>
    </cfRule>
    <cfRule type="cellIs" dxfId="562" priority="1339" operator="between">
      <formula>0.51</formula>
      <formula>0.79</formula>
    </cfRule>
    <cfRule type="cellIs" dxfId="561" priority="1340" operator="between">
      <formula>0</formula>
      <formula>0.5</formula>
    </cfRule>
  </conditionalFormatting>
  <conditionalFormatting sqref="AT138:AT139">
    <cfRule type="cellIs" dxfId="560" priority="1335" operator="between">
      <formula>0.8</formula>
      <formula>1</formula>
    </cfRule>
    <cfRule type="cellIs" dxfId="559" priority="1336" operator="between">
      <formula>0.51</formula>
      <formula>0.79</formula>
    </cfRule>
    <cfRule type="cellIs" dxfId="558" priority="1337" operator="between">
      <formula>0</formula>
      <formula>0.5</formula>
    </cfRule>
  </conditionalFormatting>
  <conditionalFormatting sqref="AT139">
    <cfRule type="cellIs" dxfId="557" priority="1332" operator="between">
      <formula>0.8</formula>
      <formula>1</formula>
    </cfRule>
    <cfRule type="cellIs" dxfId="556" priority="1333" operator="between">
      <formula>0.51</formula>
      <formula>0.79</formula>
    </cfRule>
    <cfRule type="cellIs" dxfId="555" priority="1334" operator="between">
      <formula>0</formula>
      <formula>0.5</formula>
    </cfRule>
  </conditionalFormatting>
  <conditionalFormatting sqref="AV138:AV139">
    <cfRule type="cellIs" dxfId="554" priority="1329" operator="between">
      <formula>0.8</formula>
      <formula>1</formula>
    </cfRule>
    <cfRule type="cellIs" dxfId="553" priority="1330" operator="between">
      <formula>0.51</formula>
      <formula>0.79</formula>
    </cfRule>
    <cfRule type="cellIs" dxfId="552" priority="1331" operator="between">
      <formula>0</formula>
      <formula>0.5</formula>
    </cfRule>
  </conditionalFormatting>
  <conditionalFormatting sqref="AV139">
    <cfRule type="cellIs" dxfId="551" priority="1326" operator="between">
      <formula>0.8</formula>
      <formula>1</formula>
    </cfRule>
    <cfRule type="cellIs" dxfId="550" priority="1327" operator="between">
      <formula>0.51</formula>
      <formula>0.79</formula>
    </cfRule>
    <cfRule type="cellIs" dxfId="549" priority="1328" operator="between">
      <formula>0</formula>
      <formula>0.5</formula>
    </cfRule>
  </conditionalFormatting>
  <conditionalFormatting sqref="AW140:AW144 AW146:AW149">
    <cfRule type="containsText" dxfId="548" priority="1324" operator="containsText" text="&quot;N&quot;">
      <formula>NOT(ISERROR(SEARCH("""N""",AW140)))</formula>
    </cfRule>
  </conditionalFormatting>
  <conditionalFormatting sqref="AW140:AW149 AG145:AK145">
    <cfRule type="containsText" dxfId="547" priority="1300" operator="containsText" text="N.">
      <formula>NOT(ISERROR(SEARCH("N.",AG140)))</formula>
    </cfRule>
  </conditionalFormatting>
  <conditionalFormatting sqref="AK141">
    <cfRule type="containsText" dxfId="546" priority="1310" operator="containsText" text="N.">
      <formula>NOT(ISERROR(SEARCH("N.",AK141)))</formula>
    </cfRule>
    <cfRule type="containsText" dxfId="545" priority="1311" operator="containsText" text="&quot;N&quot;">
      <formula>NOT(ISERROR(SEARCH("""N""",AK141)))</formula>
    </cfRule>
  </conditionalFormatting>
  <conditionalFormatting sqref="AJ141 AH141 AJ145">
    <cfRule type="cellIs" dxfId="544" priority="1321" operator="between">
      <formula>0.8</formula>
      <formula>1</formula>
    </cfRule>
    <cfRule type="cellIs" dxfId="543" priority="1322" operator="between">
      <formula>0.5</formula>
      <formula>0.79</formula>
    </cfRule>
    <cfRule type="cellIs" dxfId="542" priority="1323" operator="between">
      <formula>0</formula>
      <formula>0.5</formula>
    </cfRule>
  </conditionalFormatting>
  <conditionalFormatting sqref="AN145 AP145 AR145 AT145 AV145">
    <cfRule type="containsText" dxfId="541" priority="1283" operator="containsText" text="N.">
      <formula>NOT(ISERROR(SEARCH("N.",AN145)))</formula>
    </cfRule>
  </conditionalFormatting>
  <conditionalFormatting sqref="AN140:AN149">
    <cfRule type="cellIs" dxfId="540" priority="1296" operator="between">
      <formula>0.8</formula>
      <formula>1</formula>
    </cfRule>
    <cfRule type="cellIs" dxfId="539" priority="1297" operator="between">
      <formula>0.5</formula>
      <formula>0.79</formula>
    </cfRule>
    <cfRule type="cellIs" dxfId="538" priority="1298" operator="between">
      <formula>0</formula>
      <formula>0.5</formula>
    </cfRule>
  </conditionalFormatting>
  <conditionalFormatting sqref="AP140:AP149">
    <cfRule type="cellIs" dxfId="537" priority="1293" operator="between">
      <formula>0.8</formula>
      <formula>1</formula>
    </cfRule>
    <cfRule type="cellIs" dxfId="536" priority="1294" operator="between">
      <formula>0.5</formula>
      <formula>0.79</formula>
    </cfRule>
    <cfRule type="cellIs" dxfId="535" priority="1295" operator="between">
      <formula>0</formula>
      <formula>0.5</formula>
    </cfRule>
  </conditionalFormatting>
  <conditionalFormatting sqref="AR140:AR149">
    <cfRule type="cellIs" dxfId="534" priority="1290" operator="between">
      <formula>0.8</formula>
      <formula>1</formula>
    </cfRule>
    <cfRule type="cellIs" dxfId="533" priority="1291" operator="between">
      <formula>0.5</formula>
      <formula>0.79</formula>
    </cfRule>
    <cfRule type="cellIs" dxfId="532" priority="1292" operator="between">
      <formula>0</formula>
      <formula>0.5</formula>
    </cfRule>
  </conditionalFormatting>
  <conditionalFormatting sqref="AT140:AT149">
    <cfRule type="cellIs" dxfId="531" priority="1287" operator="between">
      <formula>0.8</formula>
      <formula>1</formula>
    </cfRule>
    <cfRule type="cellIs" dxfId="530" priority="1288" operator="between">
      <formula>0.5</formula>
      <formula>0.79</formula>
    </cfRule>
    <cfRule type="cellIs" dxfId="529" priority="1289" operator="between">
      <formula>0</formula>
      <formula>0.5</formula>
    </cfRule>
  </conditionalFormatting>
  <conditionalFormatting sqref="AV140:AV149">
    <cfRule type="cellIs" dxfId="528" priority="1284" operator="between">
      <formula>0.8</formula>
      <formula>1</formula>
    </cfRule>
    <cfRule type="cellIs" dxfId="527" priority="1285" operator="between">
      <formula>0.5</formula>
      <formula>0.79</formula>
    </cfRule>
    <cfRule type="cellIs" dxfId="526" priority="1286" operator="between">
      <formula>0</formula>
      <formula>0.5</formula>
    </cfRule>
  </conditionalFormatting>
  <conditionalFormatting sqref="F152">
    <cfRule type="cellIs" dxfId="525" priority="1277" operator="between">
      <formula>0.8</formula>
      <formula>1</formula>
    </cfRule>
    <cfRule type="cellIs" dxfId="524" priority="1278" operator="between">
      <formula>0.51</formula>
      <formula>0.79</formula>
    </cfRule>
    <cfRule type="cellIs" dxfId="523" priority="1279" operator="between">
      <formula>0</formula>
      <formula>0.5</formula>
    </cfRule>
  </conditionalFormatting>
  <conditionalFormatting sqref="AW151:AW168">
    <cfRule type="containsText" dxfId="522" priority="1271" operator="containsText" text="N.">
      <formula>NOT(ISERROR(SEARCH("N.",AW151)))</formula>
    </cfRule>
    <cfRule type="containsText" dxfId="521" priority="1272" operator="containsText" text="&quot;N&quot;">
      <formula>NOT(ISERROR(SEARCH("""N""",AW151)))</formula>
    </cfRule>
  </conditionalFormatting>
  <conditionalFormatting sqref="H152">
    <cfRule type="cellIs" dxfId="520" priority="1265" operator="between">
      <formula>0.8</formula>
      <formula>1</formula>
    </cfRule>
    <cfRule type="cellIs" dxfId="519" priority="1266" operator="between">
      <formula>0.51</formula>
      <formula>0.79</formula>
    </cfRule>
    <cfRule type="cellIs" dxfId="518" priority="1267" operator="between">
      <formula>0</formula>
      <formula>0.5</formula>
    </cfRule>
  </conditionalFormatting>
  <conditionalFormatting sqref="J152">
    <cfRule type="cellIs" dxfId="517" priority="1262" operator="between">
      <formula>0.8</formula>
      <formula>1</formula>
    </cfRule>
    <cfRule type="cellIs" dxfId="516" priority="1263" operator="between">
      <formula>0.51</formula>
      <formula>0.79</formula>
    </cfRule>
    <cfRule type="cellIs" dxfId="515" priority="1264" operator="between">
      <formula>0</formula>
      <formula>0.5</formula>
    </cfRule>
  </conditionalFormatting>
  <conditionalFormatting sqref="L152">
    <cfRule type="cellIs" dxfId="514" priority="1259" operator="between">
      <formula>0.8</formula>
      <formula>1</formula>
    </cfRule>
    <cfRule type="cellIs" dxfId="513" priority="1260" operator="between">
      <formula>0.51</formula>
      <formula>0.79</formula>
    </cfRule>
    <cfRule type="cellIs" dxfId="512" priority="1261" operator="between">
      <formula>0</formula>
      <formula>0.5</formula>
    </cfRule>
  </conditionalFormatting>
  <conditionalFormatting sqref="N152">
    <cfRule type="cellIs" dxfId="511" priority="1256" operator="between">
      <formula>0.8</formula>
      <formula>1</formula>
    </cfRule>
    <cfRule type="cellIs" dxfId="510" priority="1257" operator="between">
      <formula>0.51</formula>
      <formula>0.79</formula>
    </cfRule>
    <cfRule type="cellIs" dxfId="509" priority="1258" operator="between">
      <formula>0</formula>
      <formula>0.5</formula>
    </cfRule>
  </conditionalFormatting>
  <conditionalFormatting sqref="P152">
    <cfRule type="cellIs" dxfId="508" priority="1253" operator="between">
      <formula>0.8</formula>
      <formula>1</formula>
    </cfRule>
    <cfRule type="cellIs" dxfId="507" priority="1254" operator="between">
      <formula>0.51</formula>
      <formula>0.79</formula>
    </cfRule>
    <cfRule type="cellIs" dxfId="506" priority="1255" operator="between">
      <formula>0</formula>
      <formula>0.5</formula>
    </cfRule>
  </conditionalFormatting>
  <conditionalFormatting sqref="R152">
    <cfRule type="cellIs" dxfId="505" priority="1250" operator="between">
      <formula>0.8</formula>
      <formula>1</formula>
    </cfRule>
    <cfRule type="cellIs" dxfId="504" priority="1251" operator="between">
      <formula>0.51</formula>
      <formula>0.79</formula>
    </cfRule>
    <cfRule type="cellIs" dxfId="503" priority="1252" operator="between">
      <formula>0</formula>
      <formula>0.5</formula>
    </cfRule>
  </conditionalFormatting>
  <conditionalFormatting sqref="T152">
    <cfRule type="cellIs" dxfId="502" priority="1247" operator="between">
      <formula>0.8</formula>
      <formula>1</formula>
    </cfRule>
    <cfRule type="cellIs" dxfId="501" priority="1248" operator="between">
      <formula>0.51</formula>
      <formula>0.79</formula>
    </cfRule>
    <cfRule type="cellIs" dxfId="500" priority="1249" operator="between">
      <formula>0</formula>
      <formula>0.5</formula>
    </cfRule>
  </conditionalFormatting>
  <conditionalFormatting sqref="V152">
    <cfRule type="cellIs" dxfId="499" priority="1244" operator="between">
      <formula>0.8</formula>
      <formula>1</formula>
    </cfRule>
    <cfRule type="cellIs" dxfId="498" priority="1245" operator="between">
      <formula>0.51</formula>
      <formula>0.79</formula>
    </cfRule>
    <cfRule type="cellIs" dxfId="497" priority="1246" operator="between">
      <formula>0</formula>
      <formula>0.5</formula>
    </cfRule>
  </conditionalFormatting>
  <conditionalFormatting sqref="X152">
    <cfRule type="cellIs" dxfId="496" priority="1241" operator="between">
      <formula>0.8</formula>
      <formula>1</formula>
    </cfRule>
    <cfRule type="cellIs" dxfId="495" priority="1242" operator="between">
      <formula>0.51</formula>
      <formula>0.79</formula>
    </cfRule>
    <cfRule type="cellIs" dxfId="494" priority="1243" operator="between">
      <formula>0</formula>
      <formula>0.5</formula>
    </cfRule>
  </conditionalFormatting>
  <conditionalFormatting sqref="Z152">
    <cfRule type="cellIs" dxfId="493" priority="1238" operator="between">
      <formula>0.8</formula>
      <formula>1</formula>
    </cfRule>
    <cfRule type="cellIs" dxfId="492" priority="1239" operator="between">
      <formula>0.51</formula>
      <formula>0.79</formula>
    </cfRule>
    <cfRule type="cellIs" dxfId="491" priority="1240" operator="between">
      <formula>0</formula>
      <formula>0.5</formula>
    </cfRule>
  </conditionalFormatting>
  <conditionalFormatting sqref="AB152">
    <cfRule type="cellIs" dxfId="490" priority="1235" operator="between">
      <formula>0.8</formula>
      <formula>1</formula>
    </cfRule>
    <cfRule type="cellIs" dxfId="489" priority="1236" operator="between">
      <formula>0.51</formula>
      <formula>0.79</formula>
    </cfRule>
    <cfRule type="cellIs" dxfId="488" priority="1237" operator="between">
      <formula>0</formula>
      <formula>0.5</formula>
    </cfRule>
  </conditionalFormatting>
  <conditionalFormatting sqref="AD152">
    <cfRule type="cellIs" dxfId="487" priority="1232" operator="between">
      <formula>0.8</formula>
      <formula>1</formula>
    </cfRule>
    <cfRule type="cellIs" dxfId="486" priority="1233" operator="between">
      <formula>0.51</formula>
      <formula>0.79</formula>
    </cfRule>
    <cfRule type="cellIs" dxfId="485" priority="1234" operator="between">
      <formula>0</formula>
      <formula>0.5</formula>
    </cfRule>
  </conditionalFormatting>
  <conditionalFormatting sqref="AB153">
    <cfRule type="cellIs" dxfId="484" priority="1229" operator="between">
      <formula>0.8</formula>
      <formula>1</formula>
    </cfRule>
    <cfRule type="cellIs" dxfId="483" priority="1230" operator="between">
      <formula>0.51</formula>
      <formula>0.79</formula>
    </cfRule>
    <cfRule type="cellIs" dxfId="482" priority="1231" operator="between">
      <formula>0</formula>
      <formula>0.5</formula>
    </cfRule>
  </conditionalFormatting>
  <conditionalFormatting sqref="AB154">
    <cfRule type="cellIs" dxfId="481" priority="1226" operator="between">
      <formula>0.8</formula>
      <formula>1</formula>
    </cfRule>
    <cfRule type="cellIs" dxfId="480" priority="1227" operator="between">
      <formula>0.51</formula>
      <formula>0.79</formula>
    </cfRule>
    <cfRule type="cellIs" dxfId="479" priority="1228" operator="between">
      <formula>0</formula>
      <formula>0.5</formula>
    </cfRule>
  </conditionalFormatting>
  <conditionalFormatting sqref="AD153">
    <cfRule type="cellIs" dxfId="478" priority="1223" operator="between">
      <formula>0.8</formula>
      <formula>1</formula>
    </cfRule>
    <cfRule type="cellIs" dxfId="477" priority="1224" operator="between">
      <formula>0.51</formula>
      <formula>0.79</formula>
    </cfRule>
    <cfRule type="cellIs" dxfId="476" priority="1225" operator="between">
      <formula>0</formula>
      <formula>0.5</formula>
    </cfRule>
  </conditionalFormatting>
  <conditionalFormatting sqref="AD154">
    <cfRule type="cellIs" dxfId="475" priority="1220" operator="between">
      <formula>0.8</formula>
      <formula>1</formula>
    </cfRule>
    <cfRule type="cellIs" dxfId="474" priority="1221" operator="between">
      <formula>0.51</formula>
      <formula>0.79</formula>
    </cfRule>
    <cfRule type="cellIs" dxfId="473" priority="1222" operator="between">
      <formula>0</formula>
      <formula>0.5</formula>
    </cfRule>
  </conditionalFormatting>
  <conditionalFormatting sqref="AB159">
    <cfRule type="cellIs" dxfId="472" priority="1217" operator="between">
      <formula>0.8</formula>
      <formula>1</formula>
    </cfRule>
    <cfRule type="cellIs" dxfId="471" priority="1218" operator="between">
      <formula>0.51</formula>
      <formula>0.79</formula>
    </cfRule>
    <cfRule type="cellIs" dxfId="470" priority="1219" operator="between">
      <formula>0</formula>
      <formula>0.5</formula>
    </cfRule>
  </conditionalFormatting>
  <conditionalFormatting sqref="AD159">
    <cfRule type="cellIs" dxfId="469" priority="1214" operator="between">
      <formula>0.8</formula>
      <formula>1</formula>
    </cfRule>
    <cfRule type="cellIs" dxfId="468" priority="1215" operator="between">
      <formula>0.51</formula>
      <formula>0.79</formula>
    </cfRule>
    <cfRule type="cellIs" dxfId="467" priority="1216" operator="between">
      <formula>0</formula>
      <formula>0.5</formula>
    </cfRule>
  </conditionalFormatting>
  <conditionalFormatting sqref="AB161">
    <cfRule type="cellIs" dxfId="466" priority="1211" operator="between">
      <formula>0.8</formula>
      <formula>1</formula>
    </cfRule>
    <cfRule type="cellIs" dxfId="465" priority="1212" operator="between">
      <formula>0.51</formula>
      <formula>0.79</formula>
    </cfRule>
    <cfRule type="cellIs" dxfId="464" priority="1213" operator="between">
      <formula>0</formula>
      <formula>0.5</formula>
    </cfRule>
  </conditionalFormatting>
  <conditionalFormatting sqref="AB162">
    <cfRule type="cellIs" dxfId="463" priority="1208" operator="between">
      <formula>0.8</formula>
      <formula>1</formula>
    </cfRule>
    <cfRule type="cellIs" dxfId="462" priority="1209" operator="between">
      <formula>0.51</formula>
      <formula>0.79</formula>
    </cfRule>
    <cfRule type="cellIs" dxfId="461" priority="1210" operator="between">
      <formula>0</formula>
      <formula>0.5</formula>
    </cfRule>
  </conditionalFormatting>
  <conditionalFormatting sqref="AB163">
    <cfRule type="cellIs" dxfId="460" priority="1205" operator="between">
      <formula>0.8</formula>
      <formula>1</formula>
    </cfRule>
    <cfRule type="cellIs" dxfId="459" priority="1206" operator="between">
      <formula>0.51</formula>
      <formula>0.79</formula>
    </cfRule>
    <cfRule type="cellIs" dxfId="458" priority="1207" operator="between">
      <formula>0</formula>
      <formula>0.5</formula>
    </cfRule>
  </conditionalFormatting>
  <conditionalFormatting sqref="AD161">
    <cfRule type="cellIs" dxfId="457" priority="1202" operator="between">
      <formula>0.8</formula>
      <formula>1</formula>
    </cfRule>
    <cfRule type="cellIs" dxfId="456" priority="1203" operator="between">
      <formula>0.51</formula>
      <formula>0.79</formula>
    </cfRule>
    <cfRule type="cellIs" dxfId="455" priority="1204" operator="between">
      <formula>0</formula>
      <formula>0.5</formula>
    </cfRule>
  </conditionalFormatting>
  <conditionalFormatting sqref="AD162">
    <cfRule type="cellIs" dxfId="454" priority="1199" operator="between">
      <formula>0.8</formula>
      <formula>1</formula>
    </cfRule>
    <cfRule type="cellIs" dxfId="453" priority="1200" operator="between">
      <formula>0.51</formula>
      <formula>0.79</formula>
    </cfRule>
    <cfRule type="cellIs" dxfId="452" priority="1201" operator="between">
      <formula>0</formula>
      <formula>0.5</formula>
    </cfRule>
  </conditionalFormatting>
  <conditionalFormatting sqref="AD163">
    <cfRule type="cellIs" dxfId="451" priority="1196" operator="between">
      <formula>0.8</formula>
      <formula>1</formula>
    </cfRule>
    <cfRule type="cellIs" dxfId="450" priority="1197" operator="between">
      <formula>0.51</formula>
      <formula>0.79</formula>
    </cfRule>
    <cfRule type="cellIs" dxfId="449" priority="1198" operator="between">
      <formula>0</formula>
      <formula>0.5</formula>
    </cfRule>
  </conditionalFormatting>
  <conditionalFormatting sqref="AB164">
    <cfRule type="cellIs" dxfId="448" priority="1193" operator="between">
      <formula>0.8</formula>
      <formula>1</formula>
    </cfRule>
    <cfRule type="cellIs" dxfId="447" priority="1194" operator="between">
      <formula>0.51</formula>
      <formula>0.79</formula>
    </cfRule>
    <cfRule type="cellIs" dxfId="446" priority="1195" operator="between">
      <formula>0</formula>
      <formula>0.5</formula>
    </cfRule>
  </conditionalFormatting>
  <conditionalFormatting sqref="AD164">
    <cfRule type="cellIs" dxfId="445" priority="1190" operator="between">
      <formula>0.8</formula>
      <formula>1</formula>
    </cfRule>
    <cfRule type="cellIs" dxfId="444" priority="1191" operator="between">
      <formula>0.51</formula>
      <formula>0.79</formula>
    </cfRule>
    <cfRule type="cellIs" dxfId="443" priority="1192" operator="between">
      <formula>0</formula>
      <formula>0.5</formula>
    </cfRule>
  </conditionalFormatting>
  <conditionalFormatting sqref="AB166">
    <cfRule type="cellIs" dxfId="442" priority="1187" operator="between">
      <formula>0.8</formula>
      <formula>1</formula>
    </cfRule>
    <cfRule type="cellIs" dxfId="441" priority="1188" operator="between">
      <formula>0.51</formula>
      <formula>0.79</formula>
    </cfRule>
    <cfRule type="cellIs" dxfId="440" priority="1189" operator="between">
      <formula>0</formula>
      <formula>0.5</formula>
    </cfRule>
  </conditionalFormatting>
  <conditionalFormatting sqref="AD166">
    <cfRule type="cellIs" dxfId="439" priority="1184" operator="between">
      <formula>0.8</formula>
      <formula>1</formula>
    </cfRule>
    <cfRule type="cellIs" dxfId="438" priority="1185" operator="between">
      <formula>0.51</formula>
      <formula>0.79</formula>
    </cfRule>
    <cfRule type="cellIs" dxfId="437" priority="1186" operator="between">
      <formula>0</formula>
      <formula>0.5</formula>
    </cfRule>
  </conditionalFormatting>
  <conditionalFormatting sqref="AB167">
    <cfRule type="cellIs" dxfId="436" priority="1181" operator="between">
      <formula>0.8</formula>
      <formula>1</formula>
    </cfRule>
    <cfRule type="cellIs" dxfId="435" priority="1182" operator="between">
      <formula>0.51</formula>
      <formula>0.79</formula>
    </cfRule>
    <cfRule type="cellIs" dxfId="434" priority="1183" operator="between">
      <formula>0</formula>
      <formula>0.5</formula>
    </cfRule>
  </conditionalFormatting>
  <conditionalFormatting sqref="AD167">
    <cfRule type="cellIs" dxfId="433" priority="1178" operator="between">
      <formula>0.8</formula>
      <formula>1</formula>
    </cfRule>
    <cfRule type="cellIs" dxfId="432" priority="1179" operator="between">
      <formula>0.51</formula>
      <formula>0.79</formula>
    </cfRule>
    <cfRule type="cellIs" dxfId="431" priority="1180" operator="between">
      <formula>0</formula>
      <formula>0.5</formula>
    </cfRule>
  </conditionalFormatting>
  <conditionalFormatting sqref="AB169">
    <cfRule type="cellIs" dxfId="430" priority="1175" operator="between">
      <formula>0.8</formula>
      <formula>1</formula>
    </cfRule>
    <cfRule type="cellIs" dxfId="429" priority="1176" operator="between">
      <formula>0.51</formula>
      <formula>0.79</formula>
    </cfRule>
    <cfRule type="cellIs" dxfId="428" priority="1177" operator="between">
      <formula>0</formula>
      <formula>0.5</formula>
    </cfRule>
  </conditionalFormatting>
  <conditionalFormatting sqref="AD169">
    <cfRule type="cellIs" dxfId="427" priority="1172" operator="between">
      <formula>0.8</formula>
      <formula>1</formula>
    </cfRule>
    <cfRule type="cellIs" dxfId="426" priority="1173" operator="between">
      <formula>0.51</formula>
      <formula>0.79</formula>
    </cfRule>
    <cfRule type="cellIs" dxfId="425" priority="1174" operator="between">
      <formula>0</formula>
      <formula>0.5</formula>
    </cfRule>
  </conditionalFormatting>
  <conditionalFormatting sqref="AK152">
    <cfRule type="containsText" dxfId="424" priority="1040" operator="containsText" text="N.">
      <formula>NOT(ISERROR(SEARCH("N.",AK152)))</formula>
    </cfRule>
    <cfRule type="containsText" dxfId="423" priority="1041" operator="containsText" text="&quot;N&quot;">
      <formula>NOT(ISERROR(SEARCH("""N""",AK152)))</formula>
    </cfRule>
  </conditionalFormatting>
  <conditionalFormatting sqref="AK153">
    <cfRule type="containsText" dxfId="422" priority="1029" operator="containsText" text="N.">
      <formula>NOT(ISERROR(SEARCH("N.",AK153)))</formula>
    </cfRule>
    <cfRule type="containsText" dxfId="421" priority="1030" operator="containsText" text="&quot;N&quot;">
      <formula>NOT(ISERROR(SEARCH("""N""",AK153)))</formula>
    </cfRule>
  </conditionalFormatting>
  <conditionalFormatting sqref="AK154">
    <cfRule type="containsText" dxfId="420" priority="1018" operator="containsText" text="N.">
      <formula>NOT(ISERROR(SEARCH("N.",AK154)))</formula>
    </cfRule>
    <cfRule type="containsText" dxfId="419" priority="1019" operator="containsText" text="&quot;N&quot;">
      <formula>NOT(ISERROR(SEARCH("""N""",AK154)))</formula>
    </cfRule>
  </conditionalFormatting>
  <conditionalFormatting sqref="AK159">
    <cfRule type="containsText" dxfId="418" priority="1007" operator="containsText" text="N.">
      <formula>NOT(ISERROR(SEARCH("N.",AK159)))</formula>
    </cfRule>
    <cfRule type="containsText" dxfId="417" priority="1008" operator="containsText" text="&quot;N&quot;">
      <formula>NOT(ISERROR(SEARCH("""N""",AK159)))</formula>
    </cfRule>
  </conditionalFormatting>
  <conditionalFormatting sqref="AK161">
    <cfRule type="containsText" dxfId="416" priority="996" operator="containsText" text="N.">
      <formula>NOT(ISERROR(SEARCH("N.",AK161)))</formula>
    </cfRule>
    <cfRule type="containsText" dxfId="415" priority="997" operator="containsText" text="&quot;N&quot;">
      <formula>NOT(ISERROR(SEARCH("""N""",AK161)))</formula>
    </cfRule>
  </conditionalFormatting>
  <conditionalFormatting sqref="AK162">
    <cfRule type="containsText" dxfId="414" priority="985" operator="containsText" text="N.">
      <formula>NOT(ISERROR(SEARCH("N.",AK162)))</formula>
    </cfRule>
    <cfRule type="containsText" dxfId="413" priority="986" operator="containsText" text="&quot;N&quot;">
      <formula>NOT(ISERROR(SEARCH("""N""",AK162)))</formula>
    </cfRule>
  </conditionalFormatting>
  <conditionalFormatting sqref="AK163">
    <cfRule type="containsText" dxfId="412" priority="974" operator="containsText" text="N.">
      <formula>NOT(ISERROR(SEARCH("N.",AK163)))</formula>
    </cfRule>
    <cfRule type="containsText" dxfId="411" priority="975" operator="containsText" text="&quot;N&quot;">
      <formula>NOT(ISERROR(SEARCH("""N""",AK163)))</formula>
    </cfRule>
  </conditionalFormatting>
  <conditionalFormatting sqref="AK164">
    <cfRule type="containsText" dxfId="410" priority="963" operator="containsText" text="N.">
      <formula>NOT(ISERROR(SEARCH("N.",AK164)))</formula>
    </cfRule>
    <cfRule type="containsText" dxfId="409" priority="964" operator="containsText" text="&quot;N&quot;">
      <formula>NOT(ISERROR(SEARCH("""N""",AK164)))</formula>
    </cfRule>
  </conditionalFormatting>
  <conditionalFormatting sqref="AK166">
    <cfRule type="containsText" dxfId="408" priority="952" operator="containsText" text="N.">
      <formula>NOT(ISERROR(SEARCH("N.",AK166)))</formula>
    </cfRule>
    <cfRule type="containsText" dxfId="407" priority="953" operator="containsText" text="&quot;N&quot;">
      <formula>NOT(ISERROR(SEARCH("""N""",AK166)))</formula>
    </cfRule>
  </conditionalFormatting>
  <conditionalFormatting sqref="AK167">
    <cfRule type="containsText" dxfId="406" priority="941" operator="containsText" text="N.">
      <formula>NOT(ISERROR(SEARCH("N.",AK167)))</formula>
    </cfRule>
    <cfRule type="containsText" dxfId="405" priority="942" operator="containsText" text="&quot;N&quot;">
      <formula>NOT(ISERROR(SEARCH("""N""",AK167)))</formula>
    </cfRule>
  </conditionalFormatting>
  <conditionalFormatting sqref="AK169">
    <cfRule type="containsText" dxfId="404" priority="930" operator="containsText" text="N.">
      <formula>NOT(ISERROR(SEARCH("N.",AK169)))</formula>
    </cfRule>
    <cfRule type="containsText" dxfId="403" priority="931" operator="containsText" text="&quot;N&quot;">
      <formula>NOT(ISERROR(SEARCH("""N""",AK169)))</formula>
    </cfRule>
  </conditionalFormatting>
  <conditionalFormatting sqref="AJ152:AJ154 AJ159 AJ161:AJ164 AJ166:AJ167 AJ169">
    <cfRule type="cellIs" dxfId="402" priority="915" operator="between">
      <formula>0.8</formula>
      <formula>1</formula>
    </cfRule>
    <cfRule type="cellIs" dxfId="401" priority="916" operator="between">
      <formula>0.51</formula>
      <formula>0.79</formula>
    </cfRule>
    <cfRule type="cellIs" dxfId="400" priority="917" operator="between">
      <formula>0</formula>
      <formula>0.5</formula>
    </cfRule>
  </conditionalFormatting>
  <conditionalFormatting sqref="AH169">
    <cfRule type="cellIs" dxfId="399" priority="912" operator="between">
      <formula>0.8</formula>
      <formula>1</formula>
    </cfRule>
    <cfRule type="cellIs" dxfId="398" priority="913" operator="between">
      <formula>0.51</formula>
      <formula>0.79</formula>
    </cfRule>
    <cfRule type="cellIs" dxfId="397" priority="914" operator="between">
      <formula>0</formula>
      <formula>0.5</formula>
    </cfRule>
  </conditionalFormatting>
  <conditionalFormatting sqref="AH167">
    <cfRule type="cellIs" dxfId="396" priority="909" operator="between">
      <formula>0.8</formula>
      <formula>1</formula>
    </cfRule>
    <cfRule type="cellIs" dxfId="395" priority="910" operator="between">
      <formula>0.51</formula>
      <formula>0.79</formula>
    </cfRule>
    <cfRule type="cellIs" dxfId="394" priority="911" operator="between">
      <formula>0</formula>
      <formula>0.5</formula>
    </cfRule>
  </conditionalFormatting>
  <conditionalFormatting sqref="AH166">
    <cfRule type="cellIs" dxfId="393" priority="906" operator="between">
      <formula>0.8</formula>
      <formula>1</formula>
    </cfRule>
    <cfRule type="cellIs" dxfId="392" priority="907" operator="between">
      <formula>0.51</formula>
      <formula>0.79</formula>
    </cfRule>
    <cfRule type="cellIs" dxfId="391" priority="908" operator="between">
      <formula>0</formula>
      <formula>0.5</formula>
    </cfRule>
  </conditionalFormatting>
  <conditionalFormatting sqref="AH164">
    <cfRule type="cellIs" dxfId="390" priority="903" operator="between">
      <formula>0.8</formula>
      <formula>1</formula>
    </cfRule>
    <cfRule type="cellIs" dxfId="389" priority="904" operator="between">
      <formula>0.51</formula>
      <formula>0.79</formula>
    </cfRule>
    <cfRule type="cellIs" dxfId="388" priority="905" operator="between">
      <formula>0</formula>
      <formula>0.5</formula>
    </cfRule>
  </conditionalFormatting>
  <conditionalFormatting sqref="AH163">
    <cfRule type="cellIs" dxfId="387" priority="900" operator="between">
      <formula>0.8</formula>
      <formula>1</formula>
    </cfRule>
    <cfRule type="cellIs" dxfId="386" priority="901" operator="between">
      <formula>0.51</formula>
      <formula>0.79</formula>
    </cfRule>
    <cfRule type="cellIs" dxfId="385" priority="902" operator="between">
      <formula>0</formula>
      <formula>0.5</formula>
    </cfRule>
  </conditionalFormatting>
  <conditionalFormatting sqref="AH162">
    <cfRule type="cellIs" dxfId="384" priority="897" operator="between">
      <formula>0.8</formula>
      <formula>1</formula>
    </cfRule>
    <cfRule type="cellIs" dxfId="383" priority="898" operator="between">
      <formula>0.51</formula>
      <formula>0.79</formula>
    </cfRule>
    <cfRule type="cellIs" dxfId="382" priority="899" operator="between">
      <formula>0</formula>
      <formula>0.5</formula>
    </cfRule>
  </conditionalFormatting>
  <conditionalFormatting sqref="AH161">
    <cfRule type="cellIs" dxfId="381" priority="894" operator="between">
      <formula>0.8</formula>
      <formula>1</formula>
    </cfRule>
    <cfRule type="cellIs" dxfId="380" priority="895" operator="between">
      <formula>0.51</formula>
      <formula>0.79</formula>
    </cfRule>
    <cfRule type="cellIs" dxfId="379" priority="896" operator="between">
      <formula>0</formula>
      <formula>0.5</formula>
    </cfRule>
  </conditionalFormatting>
  <conditionalFormatting sqref="AH159">
    <cfRule type="cellIs" dxfId="378" priority="891" operator="between">
      <formula>0.8</formula>
      <formula>1</formula>
    </cfRule>
    <cfRule type="cellIs" dxfId="377" priority="892" operator="between">
      <formula>0.51</formula>
      <formula>0.79</formula>
    </cfRule>
    <cfRule type="cellIs" dxfId="376" priority="893" operator="between">
      <formula>0</formula>
      <formula>0.5</formula>
    </cfRule>
  </conditionalFormatting>
  <conditionalFormatting sqref="AH154">
    <cfRule type="cellIs" dxfId="375" priority="888" operator="between">
      <formula>0.8</formula>
      <formula>1</formula>
    </cfRule>
    <cfRule type="cellIs" dxfId="374" priority="889" operator="between">
      <formula>0.51</formula>
      <formula>0.79</formula>
    </cfRule>
    <cfRule type="cellIs" dxfId="373" priority="890" operator="between">
      <formula>0</formula>
      <formula>0.5</formula>
    </cfRule>
  </conditionalFormatting>
  <conditionalFormatting sqref="AH153">
    <cfRule type="cellIs" dxfId="372" priority="885" operator="between">
      <formula>0.8</formula>
      <formula>1</formula>
    </cfRule>
    <cfRule type="cellIs" dxfId="371" priority="886" operator="between">
      <formula>0.51</formula>
      <formula>0.79</formula>
    </cfRule>
    <cfRule type="cellIs" dxfId="370" priority="887" operator="between">
      <formula>0</formula>
      <formula>0.5</formula>
    </cfRule>
  </conditionalFormatting>
  <conditionalFormatting sqref="AH152">
    <cfRule type="cellIs" dxfId="369" priority="882" operator="between">
      <formula>0.8</formula>
      <formula>1</formula>
    </cfRule>
    <cfRule type="cellIs" dxfId="368" priority="883" operator="between">
      <formula>0.51</formula>
      <formula>0.79</formula>
    </cfRule>
    <cfRule type="cellIs" dxfId="367" priority="884" operator="between">
      <formula>0</formula>
      <formula>0.5</formula>
    </cfRule>
  </conditionalFormatting>
  <conditionalFormatting sqref="AW150:AW168">
    <cfRule type="containsText" dxfId="366" priority="880" operator="containsText" text="N.">
      <formula>NOT(ISERROR(SEARCH("N.",AW150)))</formula>
    </cfRule>
    <cfRule type="containsText" dxfId="365" priority="881" operator="containsText" text="&quot;N&quot;">
      <formula>NOT(ISERROR(SEARCH("""N""",AW150)))</formula>
    </cfRule>
  </conditionalFormatting>
  <conditionalFormatting sqref="AN150:AN169">
    <cfRule type="cellIs" dxfId="364" priority="872" operator="between">
      <formula>0.5</formula>
      <formula>0.79</formula>
    </cfRule>
    <cfRule type="cellIs" dxfId="363" priority="873" operator="between">
      <formula>0</formula>
      <formula>0.5</formula>
    </cfRule>
  </conditionalFormatting>
  <conditionalFormatting sqref="AN150:AN169">
    <cfRule type="cellIs" dxfId="362" priority="871" operator="between">
      <formula>0.8</formula>
      <formula>1</formula>
    </cfRule>
  </conditionalFormatting>
  <conditionalFormatting sqref="AW169">
    <cfRule type="containsText" dxfId="361" priority="866" operator="containsText" text="N.">
      <formula>NOT(ISERROR(SEARCH("N.",AW169)))</formula>
    </cfRule>
    <cfRule type="containsText" dxfId="360" priority="867" operator="containsText" text="&quot;N&quot;">
      <formula>NOT(ISERROR(SEARCH("""N""",AW169)))</formula>
    </cfRule>
  </conditionalFormatting>
  <conditionalFormatting sqref="AW169">
    <cfRule type="containsText" dxfId="359" priority="861" operator="containsText" text="N.">
      <formula>NOT(ISERROR(SEARCH("N.",AW169)))</formula>
    </cfRule>
    <cfRule type="containsText" dxfId="358" priority="862" operator="containsText" text="&quot;N&quot;">
      <formula>NOT(ISERROR(SEARCH("""N""",AW169)))</formula>
    </cfRule>
  </conditionalFormatting>
  <conditionalFormatting sqref="AP150:AP169">
    <cfRule type="cellIs" dxfId="357" priority="853" operator="between">
      <formula>0.5</formula>
      <formula>0.79</formula>
    </cfRule>
    <cfRule type="cellIs" dxfId="356" priority="854" operator="between">
      <formula>0</formula>
      <formula>0.5</formula>
    </cfRule>
  </conditionalFormatting>
  <conditionalFormatting sqref="AP150:AP169">
    <cfRule type="cellIs" dxfId="355" priority="852" operator="between">
      <formula>0.8</formula>
      <formula>1</formula>
    </cfRule>
  </conditionalFormatting>
  <conditionalFormatting sqref="AR150:AR169">
    <cfRule type="cellIs" dxfId="354" priority="850" operator="between">
      <formula>0.5</formula>
      <formula>0.79</formula>
    </cfRule>
    <cfRule type="cellIs" dxfId="353" priority="851" operator="between">
      <formula>0</formula>
      <formula>0.5</formula>
    </cfRule>
  </conditionalFormatting>
  <conditionalFormatting sqref="AR150:AR169">
    <cfRule type="cellIs" dxfId="352" priority="849" operator="between">
      <formula>0.8</formula>
      <formula>1</formula>
    </cfRule>
  </conditionalFormatting>
  <conditionalFormatting sqref="AT150:AT169">
    <cfRule type="cellIs" dxfId="351" priority="847" operator="between">
      <formula>0.5</formula>
      <formula>0.79</formula>
    </cfRule>
    <cfRule type="cellIs" dxfId="350" priority="848" operator="between">
      <formula>0</formula>
      <formula>0.5</formula>
    </cfRule>
  </conditionalFormatting>
  <conditionalFormatting sqref="AT150:AT169">
    <cfRule type="cellIs" dxfId="349" priority="846" operator="between">
      <formula>0.8</formula>
      <formula>1</formula>
    </cfRule>
  </conditionalFormatting>
  <conditionalFormatting sqref="AV150:AV169">
    <cfRule type="cellIs" dxfId="348" priority="844" operator="between">
      <formula>0.5</formula>
      <formula>0.79</formula>
    </cfRule>
    <cfRule type="cellIs" dxfId="347" priority="845" operator="between">
      <formula>0</formula>
      <formula>0.5</formula>
    </cfRule>
  </conditionalFormatting>
  <conditionalFormatting sqref="AV150:AV169">
    <cfRule type="cellIs" dxfId="346" priority="843" operator="between">
      <formula>0.8</formula>
      <formula>1</formula>
    </cfRule>
  </conditionalFormatting>
  <conditionalFormatting sqref="AW200:AW203 AW205">
    <cfRule type="containsText" dxfId="345" priority="755" operator="containsText" text="N.">
      <formula>NOT(ISERROR(SEARCH("N.",AW200)))</formula>
    </cfRule>
    <cfRule type="containsText" dxfId="344" priority="756" operator="containsText" text="&quot;N&quot;">
      <formula>NOT(ISERROR(SEARCH("""N""",AW200)))</formula>
    </cfRule>
  </conditionalFormatting>
  <conditionalFormatting sqref="AW204">
    <cfRule type="containsText" dxfId="343" priority="740" operator="containsText" text="N.">
      <formula>NOT(ISERROR(SEARCH("N.",AW204)))</formula>
    </cfRule>
    <cfRule type="containsText" dxfId="342" priority="741" operator="containsText" text="&quot;N&quot;">
      <formula>NOT(ISERROR(SEARCH("""N""",AW204)))</formula>
    </cfRule>
  </conditionalFormatting>
  <conditionalFormatting sqref="AW206:AW210">
    <cfRule type="containsText" dxfId="341" priority="737" operator="containsText" text="N.">
      <formula>NOT(ISERROR(SEARCH("N.",AW206)))</formula>
    </cfRule>
    <cfRule type="containsText" dxfId="340" priority="738" operator="containsText" text="&quot;N&quot;">
      <formula>NOT(ISERROR(SEARCH("""N""",AW206)))</formula>
    </cfRule>
  </conditionalFormatting>
  <conditionalFormatting sqref="AH208:AH209">
    <cfRule type="cellIs" dxfId="339" priority="735" operator="between">
      <formula>0.51</formula>
      <formula>0.79</formula>
    </cfRule>
    <cfRule type="cellIs" dxfId="338" priority="736" operator="between">
      <formula>0</formula>
      <formula>0.5</formula>
    </cfRule>
  </conditionalFormatting>
  <conditionalFormatting sqref="AK208:AK209">
    <cfRule type="containsText" dxfId="337" priority="723" operator="containsText" text="N.">
      <formula>NOT(ISERROR(SEARCH("N.",AK208)))</formula>
    </cfRule>
    <cfRule type="containsText" dxfId="336" priority="724" operator="containsText" text="&quot;N&quot;">
      <formula>NOT(ISERROR(SEARCH("""N""",AK208)))</formula>
    </cfRule>
  </conditionalFormatting>
  <conditionalFormatting sqref="AH208:AH209">
    <cfRule type="cellIs" dxfId="335" priority="734" operator="between">
      <formula>0.8</formula>
      <formula>1</formula>
    </cfRule>
  </conditionalFormatting>
  <conditionalFormatting sqref="AN209:AN210">
    <cfRule type="cellIs" dxfId="334" priority="710" operator="between">
      <formula>0.51</formula>
      <formula>0.79</formula>
    </cfRule>
    <cfRule type="cellIs" dxfId="333" priority="711" operator="between">
      <formula>0</formula>
      <formula>0.5</formula>
    </cfRule>
  </conditionalFormatting>
  <conditionalFormatting sqref="AN209:AN210">
    <cfRule type="cellIs" dxfId="332" priority="709" operator="between">
      <formula>0.8</formula>
      <formula>1</formula>
    </cfRule>
  </conditionalFormatting>
  <conditionalFormatting sqref="AN206:AN210">
    <cfRule type="cellIs" dxfId="331" priority="707" operator="between">
      <formula>0.51</formula>
      <formula>0.79</formula>
    </cfRule>
    <cfRule type="cellIs" dxfId="330" priority="708" operator="between">
      <formula>0</formula>
      <formula>0.5</formula>
    </cfRule>
  </conditionalFormatting>
  <conditionalFormatting sqref="AN206:AN210">
    <cfRule type="cellIs" dxfId="329" priority="706" operator="between">
      <formula>0.8</formula>
      <formula>1</formula>
    </cfRule>
  </conditionalFormatting>
  <conditionalFormatting sqref="AP209:AP210">
    <cfRule type="cellIs" dxfId="328" priority="704" operator="between">
      <formula>0.51</formula>
      <formula>0.79</formula>
    </cfRule>
    <cfRule type="cellIs" dxfId="327" priority="705" operator="between">
      <formula>0</formula>
      <formula>0.5</formula>
    </cfRule>
  </conditionalFormatting>
  <conditionalFormatting sqref="AP209:AP210">
    <cfRule type="cellIs" dxfId="326" priority="703" operator="between">
      <formula>0.8</formula>
      <formula>1</formula>
    </cfRule>
  </conditionalFormatting>
  <conditionalFormatting sqref="AP206:AP210">
    <cfRule type="cellIs" dxfId="325" priority="701" operator="between">
      <formula>0.51</formula>
      <formula>0.79</formula>
    </cfRule>
    <cfRule type="cellIs" dxfId="324" priority="702" operator="between">
      <formula>0</formula>
      <formula>0.5</formula>
    </cfRule>
  </conditionalFormatting>
  <conditionalFormatting sqref="AP206:AP210">
    <cfRule type="cellIs" dxfId="323" priority="700" operator="between">
      <formula>0.8</formula>
      <formula>1</formula>
    </cfRule>
  </conditionalFormatting>
  <conditionalFormatting sqref="AR209:AR210">
    <cfRule type="cellIs" dxfId="322" priority="698" operator="between">
      <formula>0.51</formula>
      <formula>0.79</formula>
    </cfRule>
    <cfRule type="cellIs" dxfId="321" priority="699" operator="between">
      <formula>0</formula>
      <formula>0.5</formula>
    </cfRule>
  </conditionalFormatting>
  <conditionalFormatting sqref="AR209:AR210">
    <cfRule type="cellIs" dxfId="320" priority="697" operator="between">
      <formula>0.8</formula>
      <formula>1</formula>
    </cfRule>
  </conditionalFormatting>
  <conditionalFormatting sqref="AR206:AR210">
    <cfRule type="cellIs" dxfId="319" priority="695" operator="between">
      <formula>0.51</formula>
      <formula>0.79</formula>
    </cfRule>
    <cfRule type="cellIs" dxfId="318" priority="696" operator="between">
      <formula>0</formula>
      <formula>0.5</formula>
    </cfRule>
  </conditionalFormatting>
  <conditionalFormatting sqref="AR206:AR210">
    <cfRule type="cellIs" dxfId="317" priority="694" operator="between">
      <formula>0.8</formula>
      <formula>1</formula>
    </cfRule>
  </conditionalFormatting>
  <conditionalFormatting sqref="AT209:AT210">
    <cfRule type="cellIs" dxfId="316" priority="692" operator="between">
      <formula>0.51</formula>
      <formula>0.79</formula>
    </cfRule>
    <cfRule type="cellIs" dxfId="315" priority="693" operator="between">
      <formula>0</formula>
      <formula>0.5</formula>
    </cfRule>
  </conditionalFormatting>
  <conditionalFormatting sqref="AT209:AT210">
    <cfRule type="cellIs" dxfId="314" priority="691" operator="between">
      <formula>0.8</formula>
      <formula>1</formula>
    </cfRule>
  </conditionalFormatting>
  <conditionalFormatting sqref="AT206:AT210">
    <cfRule type="cellIs" dxfId="313" priority="689" operator="between">
      <formula>0.51</formula>
      <formula>0.79</formula>
    </cfRule>
    <cfRule type="cellIs" dxfId="312" priority="690" operator="between">
      <formula>0</formula>
      <formula>0.5</formula>
    </cfRule>
  </conditionalFormatting>
  <conditionalFormatting sqref="AT206:AT210">
    <cfRule type="cellIs" dxfId="311" priority="688" operator="between">
      <formula>0.8</formula>
      <formula>1</formula>
    </cfRule>
  </conditionalFormatting>
  <conditionalFormatting sqref="AV209:AV210">
    <cfRule type="cellIs" dxfId="310" priority="686" operator="between">
      <formula>0.51</formula>
      <formula>0.79</formula>
    </cfRule>
    <cfRule type="cellIs" dxfId="309" priority="687" operator="between">
      <formula>0</formula>
      <formula>0.5</formula>
    </cfRule>
  </conditionalFormatting>
  <conditionalFormatting sqref="AV209:AV210">
    <cfRule type="cellIs" dxfId="308" priority="685" operator="between">
      <formula>0.8</formula>
      <formula>1</formula>
    </cfRule>
  </conditionalFormatting>
  <conditionalFormatting sqref="AV206:AV210">
    <cfRule type="cellIs" dxfId="307" priority="683" operator="between">
      <formula>0.51</formula>
      <formula>0.79</formula>
    </cfRule>
    <cfRule type="cellIs" dxfId="306" priority="684" operator="between">
      <formula>0</formula>
      <formula>0.5</formula>
    </cfRule>
  </conditionalFormatting>
  <conditionalFormatting sqref="AV206:AV210">
    <cfRule type="cellIs" dxfId="305" priority="682" operator="between">
      <formula>0.8</formula>
      <formula>1</formula>
    </cfRule>
  </conditionalFormatting>
  <conditionalFormatting sqref="F209:F210">
    <cfRule type="cellIs" dxfId="304" priority="680" operator="between">
      <formula>0.51</formula>
      <formula>0.79</formula>
    </cfRule>
    <cfRule type="cellIs" dxfId="303" priority="681" operator="between">
      <formula>0</formula>
      <formula>0.5</formula>
    </cfRule>
  </conditionalFormatting>
  <conditionalFormatting sqref="F209:F210">
    <cfRule type="cellIs" dxfId="302" priority="679" operator="between">
      <formula>0.8</formula>
      <formula>1</formula>
    </cfRule>
  </conditionalFormatting>
  <conditionalFormatting sqref="F206:F210">
    <cfRule type="cellIs" dxfId="301" priority="677" operator="between">
      <formula>0.51</formula>
      <formula>0.79</formula>
    </cfRule>
    <cfRule type="cellIs" dxfId="300" priority="678" operator="between">
      <formula>0</formula>
      <formula>0.5</formula>
    </cfRule>
  </conditionalFormatting>
  <conditionalFormatting sqref="F206:F210">
    <cfRule type="cellIs" dxfId="299" priority="676" operator="between">
      <formula>0.8</formula>
      <formula>1</formula>
    </cfRule>
  </conditionalFormatting>
  <conditionalFormatting sqref="H209:H210">
    <cfRule type="cellIs" dxfId="298" priority="674" operator="between">
      <formula>0.51</formula>
      <formula>0.79</formula>
    </cfRule>
    <cfRule type="cellIs" dxfId="297" priority="675" operator="between">
      <formula>0</formula>
      <formula>0.5</formula>
    </cfRule>
  </conditionalFormatting>
  <conditionalFormatting sqref="H209:H210">
    <cfRule type="cellIs" dxfId="296" priority="673" operator="between">
      <formula>0.8</formula>
      <formula>1</formula>
    </cfRule>
  </conditionalFormatting>
  <conditionalFormatting sqref="H206:H210">
    <cfRule type="cellIs" dxfId="295" priority="671" operator="between">
      <formula>0.51</formula>
      <formula>0.79</formula>
    </cfRule>
    <cfRule type="cellIs" dxfId="294" priority="672" operator="between">
      <formula>0</formula>
      <formula>0.5</formula>
    </cfRule>
  </conditionalFormatting>
  <conditionalFormatting sqref="H206:H210">
    <cfRule type="cellIs" dxfId="293" priority="670" operator="between">
      <formula>0.8</formula>
      <formula>1</formula>
    </cfRule>
  </conditionalFormatting>
  <conditionalFormatting sqref="J209:J210">
    <cfRule type="cellIs" dxfId="292" priority="668" operator="between">
      <formula>0.51</formula>
      <formula>0.79</formula>
    </cfRule>
    <cfRule type="cellIs" dxfId="291" priority="669" operator="between">
      <formula>0</formula>
      <formula>0.5</formula>
    </cfRule>
  </conditionalFormatting>
  <conditionalFormatting sqref="J209:J210">
    <cfRule type="cellIs" dxfId="290" priority="667" operator="between">
      <formula>0.8</formula>
      <formula>1</formula>
    </cfRule>
  </conditionalFormatting>
  <conditionalFormatting sqref="J206:J210">
    <cfRule type="cellIs" dxfId="289" priority="665" operator="between">
      <formula>0.51</formula>
      <formula>0.79</formula>
    </cfRule>
    <cfRule type="cellIs" dxfId="288" priority="666" operator="between">
      <formula>0</formula>
      <formula>0.5</formula>
    </cfRule>
  </conditionalFormatting>
  <conditionalFormatting sqref="J206:J210">
    <cfRule type="cellIs" dxfId="287" priority="664" operator="between">
      <formula>0.8</formula>
      <formula>1</formula>
    </cfRule>
  </conditionalFormatting>
  <conditionalFormatting sqref="L209:L210">
    <cfRule type="cellIs" dxfId="286" priority="662" operator="between">
      <formula>0.51</formula>
      <formula>0.79</formula>
    </cfRule>
    <cfRule type="cellIs" dxfId="285" priority="663" operator="between">
      <formula>0</formula>
      <formula>0.5</formula>
    </cfRule>
  </conditionalFormatting>
  <conditionalFormatting sqref="L209:L210">
    <cfRule type="cellIs" dxfId="284" priority="661" operator="between">
      <formula>0.8</formula>
      <formula>1</formula>
    </cfRule>
  </conditionalFormatting>
  <conditionalFormatting sqref="L206:L210">
    <cfRule type="cellIs" dxfId="283" priority="659" operator="between">
      <formula>0.51</formula>
      <formula>0.79</formula>
    </cfRule>
    <cfRule type="cellIs" dxfId="282" priority="660" operator="between">
      <formula>0</formula>
      <formula>0.5</formula>
    </cfRule>
  </conditionalFormatting>
  <conditionalFormatting sqref="L206:L210">
    <cfRule type="cellIs" dxfId="281" priority="658" operator="between">
      <formula>0.8</formula>
      <formula>1</formula>
    </cfRule>
  </conditionalFormatting>
  <conditionalFormatting sqref="N209:N210">
    <cfRule type="cellIs" dxfId="280" priority="656" operator="between">
      <formula>0.51</formula>
      <formula>0.79</formula>
    </cfRule>
    <cfRule type="cellIs" dxfId="279" priority="657" operator="between">
      <formula>0</formula>
      <formula>0.5</formula>
    </cfRule>
  </conditionalFormatting>
  <conditionalFormatting sqref="N209:N210">
    <cfRule type="cellIs" dxfId="278" priority="655" operator="between">
      <formula>0.8</formula>
      <formula>1</formula>
    </cfRule>
  </conditionalFormatting>
  <conditionalFormatting sqref="N206:N210">
    <cfRule type="cellIs" dxfId="277" priority="653" operator="between">
      <formula>0.51</formula>
      <formula>0.79</formula>
    </cfRule>
    <cfRule type="cellIs" dxfId="276" priority="654" operator="between">
      <formula>0</formula>
      <formula>0.5</formula>
    </cfRule>
  </conditionalFormatting>
  <conditionalFormatting sqref="N206:N210">
    <cfRule type="cellIs" dxfId="275" priority="652" operator="between">
      <formula>0.8</formula>
      <formula>1</formula>
    </cfRule>
  </conditionalFormatting>
  <conditionalFormatting sqref="P209:P210">
    <cfRule type="cellIs" dxfId="274" priority="650" operator="between">
      <formula>0.51</formula>
      <formula>0.79</formula>
    </cfRule>
    <cfRule type="cellIs" dxfId="273" priority="651" operator="between">
      <formula>0</formula>
      <formula>0.5</formula>
    </cfRule>
  </conditionalFormatting>
  <conditionalFormatting sqref="P209:P210">
    <cfRule type="cellIs" dxfId="272" priority="649" operator="between">
      <formula>0.8</formula>
      <formula>1</formula>
    </cfRule>
  </conditionalFormatting>
  <conditionalFormatting sqref="P206:P210">
    <cfRule type="cellIs" dxfId="271" priority="647" operator="between">
      <formula>0.51</formula>
      <formula>0.79</formula>
    </cfRule>
    <cfRule type="cellIs" dxfId="270" priority="648" operator="between">
      <formula>0</formula>
      <formula>0.5</formula>
    </cfRule>
  </conditionalFormatting>
  <conditionalFormatting sqref="P206:P210">
    <cfRule type="cellIs" dxfId="269" priority="646" operator="between">
      <formula>0.8</formula>
      <formula>1</formula>
    </cfRule>
  </conditionalFormatting>
  <conditionalFormatting sqref="R209:R210">
    <cfRule type="cellIs" dxfId="268" priority="644" operator="between">
      <formula>0.51</formula>
      <formula>0.79</formula>
    </cfRule>
    <cfRule type="cellIs" dxfId="267" priority="645" operator="between">
      <formula>0</formula>
      <formula>0.5</formula>
    </cfRule>
  </conditionalFormatting>
  <conditionalFormatting sqref="R209:R210">
    <cfRule type="cellIs" dxfId="266" priority="643" operator="between">
      <formula>0.8</formula>
      <formula>1</formula>
    </cfRule>
  </conditionalFormatting>
  <conditionalFormatting sqref="R206:R210">
    <cfRule type="cellIs" dxfId="265" priority="641" operator="between">
      <formula>0.51</formula>
      <formula>0.79</formula>
    </cfRule>
    <cfRule type="cellIs" dxfId="264" priority="642" operator="between">
      <formula>0</formula>
      <formula>0.5</formula>
    </cfRule>
  </conditionalFormatting>
  <conditionalFormatting sqref="R206:R210">
    <cfRule type="cellIs" dxfId="263" priority="640" operator="between">
      <formula>0.8</formula>
      <formula>1</formula>
    </cfRule>
  </conditionalFormatting>
  <conditionalFormatting sqref="T209:T210">
    <cfRule type="cellIs" dxfId="262" priority="638" operator="between">
      <formula>0.51</formula>
      <formula>0.79</formula>
    </cfRule>
    <cfRule type="cellIs" dxfId="261" priority="639" operator="between">
      <formula>0</formula>
      <formula>0.5</formula>
    </cfRule>
  </conditionalFormatting>
  <conditionalFormatting sqref="T209:T210">
    <cfRule type="cellIs" dxfId="260" priority="637" operator="between">
      <formula>0.8</formula>
      <formula>1</formula>
    </cfRule>
  </conditionalFormatting>
  <conditionalFormatting sqref="T206:T210">
    <cfRule type="cellIs" dxfId="259" priority="635" operator="between">
      <formula>0.51</formula>
      <formula>0.79</formula>
    </cfRule>
    <cfRule type="cellIs" dxfId="258" priority="636" operator="between">
      <formula>0</formula>
      <formula>0.5</formula>
    </cfRule>
  </conditionalFormatting>
  <conditionalFormatting sqref="T206:T210">
    <cfRule type="cellIs" dxfId="257" priority="634" operator="between">
      <formula>0.8</formula>
      <formula>1</formula>
    </cfRule>
  </conditionalFormatting>
  <conditionalFormatting sqref="V209:V210">
    <cfRule type="cellIs" dxfId="256" priority="632" operator="between">
      <formula>0.51</formula>
      <formula>0.79</formula>
    </cfRule>
    <cfRule type="cellIs" dxfId="255" priority="633" operator="between">
      <formula>0</formula>
      <formula>0.5</formula>
    </cfRule>
  </conditionalFormatting>
  <conditionalFormatting sqref="V209:V210">
    <cfRule type="cellIs" dxfId="254" priority="631" operator="between">
      <formula>0.8</formula>
      <formula>1</formula>
    </cfRule>
  </conditionalFormatting>
  <conditionalFormatting sqref="V206:V210">
    <cfRule type="cellIs" dxfId="253" priority="629" operator="between">
      <formula>0.51</formula>
      <formula>0.79</formula>
    </cfRule>
    <cfRule type="cellIs" dxfId="252" priority="630" operator="between">
      <formula>0</formula>
      <formula>0.5</formula>
    </cfRule>
  </conditionalFormatting>
  <conditionalFormatting sqref="V206:V210">
    <cfRule type="cellIs" dxfId="251" priority="628" operator="between">
      <formula>0.8</formula>
      <formula>1</formula>
    </cfRule>
  </conditionalFormatting>
  <conditionalFormatting sqref="X209:X210">
    <cfRule type="cellIs" dxfId="250" priority="626" operator="between">
      <formula>0.51</formula>
      <formula>0.79</formula>
    </cfRule>
    <cfRule type="cellIs" dxfId="249" priority="627" operator="between">
      <formula>0</formula>
      <formula>0.5</formula>
    </cfRule>
  </conditionalFormatting>
  <conditionalFormatting sqref="X209:X210">
    <cfRule type="cellIs" dxfId="248" priority="625" operator="between">
      <formula>0.8</formula>
      <formula>1</formula>
    </cfRule>
  </conditionalFormatting>
  <conditionalFormatting sqref="X206:X210">
    <cfRule type="cellIs" dxfId="247" priority="623" operator="between">
      <formula>0.51</formula>
      <formula>0.79</formula>
    </cfRule>
    <cfRule type="cellIs" dxfId="246" priority="624" operator="between">
      <formula>0</formula>
      <formula>0.5</formula>
    </cfRule>
  </conditionalFormatting>
  <conditionalFormatting sqref="X206:X210">
    <cfRule type="cellIs" dxfId="245" priority="622" operator="between">
      <formula>0.8</formula>
      <formula>1</formula>
    </cfRule>
  </conditionalFormatting>
  <conditionalFormatting sqref="Z209:Z210">
    <cfRule type="cellIs" dxfId="244" priority="620" operator="between">
      <formula>0.51</formula>
      <formula>0.79</formula>
    </cfRule>
    <cfRule type="cellIs" dxfId="243" priority="621" operator="between">
      <formula>0</formula>
      <formula>0.5</formula>
    </cfRule>
  </conditionalFormatting>
  <conditionalFormatting sqref="Z209:Z210">
    <cfRule type="cellIs" dxfId="242" priority="619" operator="between">
      <formula>0.8</formula>
      <formula>1</formula>
    </cfRule>
  </conditionalFormatting>
  <conditionalFormatting sqref="Z206:Z210">
    <cfRule type="cellIs" dxfId="241" priority="617" operator="between">
      <formula>0.51</formula>
      <formula>0.79</formula>
    </cfRule>
    <cfRule type="cellIs" dxfId="240" priority="618" operator="between">
      <formula>0</formula>
      <formula>0.5</formula>
    </cfRule>
  </conditionalFormatting>
  <conditionalFormatting sqref="Z206:Z210">
    <cfRule type="cellIs" dxfId="239" priority="616" operator="between">
      <formula>0.8</formula>
      <formula>1</formula>
    </cfRule>
  </conditionalFormatting>
  <conditionalFormatting sqref="AJ209">
    <cfRule type="cellIs" dxfId="238" priority="614" operator="between">
      <formula>0.51</formula>
      <formula>0.79</formula>
    </cfRule>
    <cfRule type="cellIs" dxfId="237" priority="615" operator="between">
      <formula>0</formula>
      <formula>0.5</formula>
    </cfRule>
  </conditionalFormatting>
  <conditionalFormatting sqref="AJ209">
    <cfRule type="cellIs" dxfId="236" priority="613" operator="between">
      <formula>0.8</formula>
      <formula>1</formula>
    </cfRule>
  </conditionalFormatting>
  <conditionalFormatting sqref="AJ208:AJ209">
    <cfRule type="cellIs" dxfId="235" priority="611" operator="between">
      <formula>0.51</formula>
      <formula>0.79</formula>
    </cfRule>
    <cfRule type="cellIs" dxfId="234" priority="612" operator="between">
      <formula>0</formula>
      <formula>0.5</formula>
    </cfRule>
  </conditionalFormatting>
  <conditionalFormatting sqref="AJ208:AJ209">
    <cfRule type="cellIs" dxfId="233" priority="610" operator="between">
      <formula>0.8</formula>
      <formula>1</formula>
    </cfRule>
  </conditionalFormatting>
  <conditionalFormatting sqref="AH213">
    <cfRule type="cellIs" dxfId="232" priority="595" operator="between">
      <formula>0.5</formula>
      <formula>0.79</formula>
    </cfRule>
    <cfRule type="cellIs" dxfId="231" priority="596" operator="between">
      <formula>0</formula>
      <formula>0.5</formula>
    </cfRule>
  </conditionalFormatting>
  <conditionalFormatting sqref="AK213 AK224">
    <cfRule type="containsText" dxfId="230" priority="567" operator="containsText" text="N.">
      <formula>NOT(ISERROR(SEARCH("N.",AK213)))</formula>
    </cfRule>
    <cfRule type="containsText" dxfId="229" priority="568" operator="containsText" text="&quot;N&quot;">
      <formula>NOT(ISERROR(SEARCH("""N""",AK213)))</formula>
    </cfRule>
  </conditionalFormatting>
  <conditionalFormatting sqref="AH213">
    <cfRule type="cellIs" dxfId="228" priority="594" operator="between">
      <formula>0.8</formula>
      <formula>1</formula>
    </cfRule>
  </conditionalFormatting>
  <conditionalFormatting sqref="AW211:AW224">
    <cfRule type="containsText" dxfId="227" priority="586" operator="containsText" text="N.">
      <formula>NOT(ISERROR(SEARCH("N.",AW211)))</formula>
    </cfRule>
    <cfRule type="containsText" dxfId="226" priority="587" operator="containsText" text="&quot;N&quot;">
      <formula>NOT(ISERROR(SEARCH("""N""",AW211)))</formula>
    </cfRule>
  </conditionalFormatting>
  <conditionalFormatting sqref="AW225:AW226">
    <cfRule type="containsText" dxfId="225" priority="565" operator="containsText" text="N.">
      <formula>NOT(ISERROR(SEARCH("N.",AW225)))</formula>
    </cfRule>
  </conditionalFormatting>
  <conditionalFormatting sqref="AW225:AW226">
    <cfRule type="containsText" dxfId="224" priority="566" operator="containsText" text="&quot;N&quot;">
      <formula>NOT(ISERROR(SEARCH("""N""",AW225)))</formula>
    </cfRule>
  </conditionalFormatting>
  <conditionalFormatting sqref="AH226">
    <cfRule type="cellIs" dxfId="223" priority="562" operator="between">
      <formula>0.8</formula>
      <formula>1</formula>
    </cfRule>
    <cfRule type="cellIs" dxfId="222" priority="563" operator="between">
      <formula>0.51</formula>
      <formula>0.79</formula>
    </cfRule>
    <cfRule type="cellIs" dxfId="221" priority="564" operator="between">
      <formula>0</formula>
      <formula>0.5</formula>
    </cfRule>
  </conditionalFormatting>
  <conditionalFormatting sqref="AK226">
    <cfRule type="containsText" dxfId="220" priority="557" operator="containsText" text="N.">
      <formula>NOT(ISERROR(SEARCH("N.",AK226)))</formula>
    </cfRule>
    <cfRule type="containsText" dxfId="219" priority="558" operator="containsText" text="&quot;N&quot;">
      <formula>NOT(ISERROR(SEARCH("""N""",AK226)))</formula>
    </cfRule>
  </conditionalFormatting>
  <conditionalFormatting sqref="AK233:AK235 AK230:AK231 AW227:AW238 AW240:AW264">
    <cfRule type="containsText" dxfId="218" priority="527" operator="containsText" text="N.">
      <formula>NOT(ISERROR(SEARCH("N.",AK227)))</formula>
    </cfRule>
    <cfRule type="containsText" dxfId="217" priority="528" operator="containsText" text="&quot;N&quot;">
      <formula>NOT(ISERROR(SEARCH("""N""",AK227)))</formula>
    </cfRule>
  </conditionalFormatting>
  <conditionalFormatting sqref="AH230:AH231 AJ230:AJ231 AH233:AH235 AJ233:AJ235">
    <cfRule type="cellIs" dxfId="216" priority="538" operator="between">
      <formula>0.8</formula>
      <formula>1</formula>
    </cfRule>
    <cfRule type="cellIs" dxfId="215" priority="539" operator="between">
      <formula>0.51</formula>
      <formula>0.79</formula>
    </cfRule>
    <cfRule type="cellIs" dxfId="214" priority="540" operator="between">
      <formula>0</formula>
      <formula>0.5</formula>
    </cfRule>
  </conditionalFormatting>
  <conditionalFormatting sqref="AW263">
    <cfRule type="containsText" dxfId="213" priority="491" operator="containsText" text="N.">
      <formula>NOT(ISERROR(SEARCH("N.",AW263)))</formula>
    </cfRule>
    <cfRule type="containsText" dxfId="212" priority="492" operator="containsText" text="&quot;N&quot;">
      <formula>NOT(ISERROR(SEARCH("""N""",AW263)))</formula>
    </cfRule>
  </conditionalFormatting>
  <conditionalFormatting sqref="AW264">
    <cfRule type="containsText" dxfId="211" priority="464" operator="containsText" text="N.">
      <formula>NOT(ISERROR(SEARCH("N.",AW264)))</formula>
    </cfRule>
    <cfRule type="containsText" dxfId="210" priority="465" operator="containsText" text="&quot;N&quot;">
      <formula>NOT(ISERROR(SEARCH("""N""",AW264)))</formula>
    </cfRule>
  </conditionalFormatting>
  <conditionalFormatting sqref="AN242:AN243 AN247:AN262">
    <cfRule type="cellIs" dxfId="209" priority="446" operator="between">
      <formula>0.51</formula>
      <formula>0.79</formula>
    </cfRule>
    <cfRule type="cellIs" dxfId="208" priority="447" operator="between">
      <formula>0</formula>
      <formula>0.5</formula>
    </cfRule>
  </conditionalFormatting>
  <conditionalFormatting sqref="AN244:AN246">
    <cfRule type="cellIs" dxfId="207" priority="440" operator="between">
      <formula>0.51</formula>
      <formula>0.79</formula>
    </cfRule>
    <cfRule type="cellIs" dxfId="206" priority="441" operator="between">
      <formula>0</formula>
      <formula>0.5</formula>
    </cfRule>
  </conditionalFormatting>
  <conditionalFormatting sqref="AN228:AN238 AN240:AN245">
    <cfRule type="cellIs" dxfId="205" priority="442" operator="between">
      <formula>0.8</formula>
      <formula>1</formula>
    </cfRule>
    <cfRule type="cellIs" dxfId="204" priority="443" operator="between">
      <formula>0.51</formula>
      <formula>0.79</formula>
    </cfRule>
    <cfRule type="cellIs" dxfId="203" priority="444" operator="between">
      <formula>0</formula>
      <formula>0.5</formula>
    </cfRule>
  </conditionalFormatting>
  <conditionalFormatting sqref="AN242:AN243 AN247:AN262">
    <cfRule type="cellIs" dxfId="202" priority="445" operator="between">
      <formula>0.8</formula>
      <formula>1</formula>
    </cfRule>
  </conditionalFormatting>
  <conditionalFormatting sqref="AN244:AN246">
    <cfRule type="cellIs" dxfId="201" priority="439" operator="between">
      <formula>0.8</formula>
      <formula>1</formula>
    </cfRule>
  </conditionalFormatting>
  <conditionalFormatting sqref="AN263">
    <cfRule type="cellIs" dxfId="200" priority="437" operator="between">
      <formula>0.51</formula>
      <formula>0.79</formula>
    </cfRule>
    <cfRule type="cellIs" dxfId="199" priority="438" operator="between">
      <formula>0</formula>
      <formula>0.5</formula>
    </cfRule>
  </conditionalFormatting>
  <conditionalFormatting sqref="AN263">
    <cfRule type="cellIs" dxfId="198" priority="436" operator="between">
      <formula>0.8</formula>
      <formula>1</formula>
    </cfRule>
  </conditionalFormatting>
  <conditionalFormatting sqref="AN264">
    <cfRule type="cellIs" dxfId="197" priority="434" operator="between">
      <formula>0.51</formula>
      <formula>0.79</formula>
    </cfRule>
    <cfRule type="cellIs" dxfId="196" priority="435" operator="between">
      <formula>0</formula>
      <formula>0.5</formula>
    </cfRule>
  </conditionalFormatting>
  <conditionalFormatting sqref="AN264">
    <cfRule type="cellIs" dxfId="195" priority="433" operator="between">
      <formula>0.8</formula>
      <formula>1</formula>
    </cfRule>
  </conditionalFormatting>
  <conditionalFormatting sqref="AP242:AP243 AP247:AP262">
    <cfRule type="cellIs" dxfId="194" priority="431" operator="between">
      <formula>0.51</formula>
      <formula>0.79</formula>
    </cfRule>
    <cfRule type="cellIs" dxfId="193" priority="432" operator="between">
      <formula>0</formula>
      <formula>0.5</formula>
    </cfRule>
  </conditionalFormatting>
  <conditionalFormatting sqref="AP244:AP246">
    <cfRule type="cellIs" dxfId="192" priority="425" operator="between">
      <formula>0.51</formula>
      <formula>0.79</formula>
    </cfRule>
    <cfRule type="cellIs" dxfId="191" priority="426" operator="between">
      <formula>0</formula>
      <formula>0.5</formula>
    </cfRule>
  </conditionalFormatting>
  <conditionalFormatting sqref="AP228:AP238 AP240:AP245">
    <cfRule type="cellIs" dxfId="190" priority="427" operator="between">
      <formula>0.8</formula>
      <formula>1</formula>
    </cfRule>
    <cfRule type="cellIs" dxfId="189" priority="428" operator="between">
      <formula>0.51</formula>
      <formula>0.79</formula>
    </cfRule>
    <cfRule type="cellIs" dxfId="188" priority="429" operator="between">
      <formula>0</formula>
      <formula>0.5</formula>
    </cfRule>
  </conditionalFormatting>
  <conditionalFormatting sqref="AP242:AP243 AP247:AP262">
    <cfRule type="cellIs" dxfId="187" priority="430" operator="between">
      <formula>0.8</formula>
      <formula>1</formula>
    </cfRule>
  </conditionalFormatting>
  <conditionalFormatting sqref="AP244:AP246">
    <cfRule type="cellIs" dxfId="186" priority="424" operator="between">
      <formula>0.8</formula>
      <formula>1</formula>
    </cfRule>
  </conditionalFormatting>
  <conditionalFormatting sqref="AP263">
    <cfRule type="cellIs" dxfId="185" priority="422" operator="between">
      <formula>0.51</formula>
      <formula>0.79</formula>
    </cfRule>
    <cfRule type="cellIs" dxfId="184" priority="423" operator="between">
      <formula>0</formula>
      <formula>0.5</formula>
    </cfRule>
  </conditionalFormatting>
  <conditionalFormatting sqref="AP263">
    <cfRule type="cellIs" dxfId="183" priority="421" operator="between">
      <formula>0.8</formula>
      <formula>1</formula>
    </cfRule>
  </conditionalFormatting>
  <conditionalFormatting sqref="AP264">
    <cfRule type="cellIs" dxfId="182" priority="419" operator="between">
      <formula>0.51</formula>
      <formula>0.79</formula>
    </cfRule>
    <cfRule type="cellIs" dxfId="181" priority="420" operator="between">
      <formula>0</formula>
      <formula>0.5</formula>
    </cfRule>
  </conditionalFormatting>
  <conditionalFormatting sqref="AP264">
    <cfRule type="cellIs" dxfId="180" priority="418" operator="between">
      <formula>0.8</formula>
      <formula>1</formula>
    </cfRule>
  </conditionalFormatting>
  <conditionalFormatting sqref="AR242:AR243 AR247:AR262">
    <cfRule type="cellIs" dxfId="179" priority="416" operator="between">
      <formula>0.51</formula>
      <formula>0.79</formula>
    </cfRule>
    <cfRule type="cellIs" dxfId="178" priority="417" operator="between">
      <formula>0</formula>
      <formula>0.5</formula>
    </cfRule>
  </conditionalFormatting>
  <conditionalFormatting sqref="AR244:AR246">
    <cfRule type="cellIs" dxfId="177" priority="410" operator="between">
      <formula>0.51</formula>
      <formula>0.79</formula>
    </cfRule>
    <cfRule type="cellIs" dxfId="176" priority="411" operator="between">
      <formula>0</formula>
      <formula>0.5</formula>
    </cfRule>
  </conditionalFormatting>
  <conditionalFormatting sqref="AR228:AR238 AR240:AR245">
    <cfRule type="cellIs" dxfId="175" priority="412" operator="between">
      <formula>0.8</formula>
      <formula>1</formula>
    </cfRule>
    <cfRule type="cellIs" dxfId="174" priority="413" operator="between">
      <formula>0.51</formula>
      <formula>0.79</formula>
    </cfRule>
    <cfRule type="cellIs" dxfId="173" priority="414" operator="between">
      <formula>0</formula>
      <formula>0.5</formula>
    </cfRule>
  </conditionalFormatting>
  <conditionalFormatting sqref="AR242:AR243 AR247:AR262">
    <cfRule type="cellIs" dxfId="172" priority="415" operator="between">
      <formula>0.8</formula>
      <formula>1</formula>
    </cfRule>
  </conditionalFormatting>
  <conditionalFormatting sqref="AR244:AR246">
    <cfRule type="cellIs" dxfId="171" priority="409" operator="between">
      <formula>0.8</formula>
      <formula>1</formula>
    </cfRule>
  </conditionalFormatting>
  <conditionalFormatting sqref="AR263">
    <cfRule type="cellIs" dxfId="170" priority="407" operator="between">
      <formula>0.51</formula>
      <formula>0.79</formula>
    </cfRule>
    <cfRule type="cellIs" dxfId="169" priority="408" operator="between">
      <formula>0</formula>
      <formula>0.5</formula>
    </cfRule>
  </conditionalFormatting>
  <conditionalFormatting sqref="AR263">
    <cfRule type="cellIs" dxfId="168" priority="406" operator="between">
      <formula>0.8</formula>
      <formula>1</formula>
    </cfRule>
  </conditionalFormatting>
  <conditionalFormatting sqref="AR264">
    <cfRule type="cellIs" dxfId="167" priority="404" operator="between">
      <formula>0.51</formula>
      <formula>0.79</formula>
    </cfRule>
    <cfRule type="cellIs" dxfId="166" priority="405" operator="between">
      <formula>0</formula>
      <formula>0.5</formula>
    </cfRule>
  </conditionalFormatting>
  <conditionalFormatting sqref="AR264">
    <cfRule type="cellIs" dxfId="165" priority="403" operator="between">
      <formula>0.8</formula>
      <formula>1</formula>
    </cfRule>
  </conditionalFormatting>
  <conditionalFormatting sqref="AT242:AT243 AT247:AT262">
    <cfRule type="cellIs" dxfId="164" priority="401" operator="between">
      <formula>0.51</formula>
      <formula>0.79</formula>
    </cfRule>
    <cfRule type="cellIs" dxfId="163" priority="402" operator="between">
      <formula>0</formula>
      <formula>0.5</formula>
    </cfRule>
  </conditionalFormatting>
  <conditionalFormatting sqref="AT244:AT246">
    <cfRule type="cellIs" dxfId="162" priority="395" operator="between">
      <formula>0.51</formula>
      <formula>0.79</formula>
    </cfRule>
    <cfRule type="cellIs" dxfId="161" priority="396" operator="between">
      <formula>0</formula>
      <formula>0.5</formula>
    </cfRule>
  </conditionalFormatting>
  <conditionalFormatting sqref="AT228:AT238 AT240:AT245">
    <cfRule type="cellIs" dxfId="160" priority="397" operator="between">
      <formula>0.8</formula>
      <formula>1</formula>
    </cfRule>
    <cfRule type="cellIs" dxfId="159" priority="398" operator="between">
      <formula>0.51</formula>
      <formula>0.79</formula>
    </cfRule>
    <cfRule type="cellIs" dxfId="158" priority="399" operator="between">
      <formula>0</formula>
      <formula>0.5</formula>
    </cfRule>
  </conditionalFormatting>
  <conditionalFormatting sqref="AT242:AT243 AT247:AT262">
    <cfRule type="cellIs" dxfId="157" priority="400" operator="between">
      <formula>0.8</formula>
      <formula>1</formula>
    </cfRule>
  </conditionalFormatting>
  <conditionalFormatting sqref="AT244:AT246">
    <cfRule type="cellIs" dxfId="156" priority="394" operator="between">
      <formula>0.8</formula>
      <formula>1</formula>
    </cfRule>
  </conditionalFormatting>
  <conditionalFormatting sqref="AT263">
    <cfRule type="cellIs" dxfId="155" priority="392" operator="between">
      <formula>0.51</formula>
      <formula>0.79</formula>
    </cfRule>
    <cfRule type="cellIs" dxfId="154" priority="393" operator="between">
      <formula>0</formula>
      <formula>0.5</formula>
    </cfRule>
  </conditionalFormatting>
  <conditionalFormatting sqref="AT263">
    <cfRule type="cellIs" dxfId="153" priority="391" operator="between">
      <formula>0.8</formula>
      <formula>1</formula>
    </cfRule>
  </conditionalFormatting>
  <conditionalFormatting sqref="AT264">
    <cfRule type="cellIs" dxfId="152" priority="389" operator="between">
      <formula>0.51</formula>
      <formula>0.79</formula>
    </cfRule>
    <cfRule type="cellIs" dxfId="151" priority="390" operator="between">
      <formula>0</formula>
      <formula>0.5</formula>
    </cfRule>
  </conditionalFormatting>
  <conditionalFormatting sqref="AT264">
    <cfRule type="cellIs" dxfId="150" priority="388" operator="between">
      <formula>0.8</formula>
      <formula>1</formula>
    </cfRule>
  </conditionalFormatting>
  <conditionalFormatting sqref="AV242:AV243 AV247:AV262">
    <cfRule type="cellIs" dxfId="149" priority="386" operator="between">
      <formula>0.51</formula>
      <formula>0.79</formula>
    </cfRule>
    <cfRule type="cellIs" dxfId="148" priority="387" operator="between">
      <formula>0</formula>
      <formula>0.5</formula>
    </cfRule>
  </conditionalFormatting>
  <conditionalFormatting sqref="AV244:AV246">
    <cfRule type="cellIs" dxfId="147" priority="380" operator="between">
      <formula>0.51</formula>
      <formula>0.79</formula>
    </cfRule>
    <cfRule type="cellIs" dxfId="146" priority="381" operator="between">
      <formula>0</formula>
      <formula>0.5</formula>
    </cfRule>
  </conditionalFormatting>
  <conditionalFormatting sqref="AV228:AV238 AV240:AV245">
    <cfRule type="cellIs" dxfId="145" priority="382" operator="between">
      <formula>0.8</formula>
      <formula>1</formula>
    </cfRule>
    <cfRule type="cellIs" dxfId="144" priority="383" operator="between">
      <formula>0.51</formula>
      <formula>0.79</formula>
    </cfRule>
    <cfRule type="cellIs" dxfId="143" priority="384" operator="between">
      <formula>0</formula>
      <formula>0.5</formula>
    </cfRule>
  </conditionalFormatting>
  <conditionalFormatting sqref="AV242:AV243 AV247:AV262">
    <cfRule type="cellIs" dxfId="142" priority="385" operator="between">
      <formula>0.8</formula>
      <formula>1</formula>
    </cfRule>
  </conditionalFormatting>
  <conditionalFormatting sqref="AV244:AV246">
    <cfRule type="cellIs" dxfId="141" priority="379" operator="between">
      <formula>0.8</formula>
      <formula>1</formula>
    </cfRule>
  </conditionalFormatting>
  <conditionalFormatting sqref="AV263">
    <cfRule type="cellIs" dxfId="140" priority="377" operator="between">
      <formula>0.51</formula>
      <formula>0.79</formula>
    </cfRule>
    <cfRule type="cellIs" dxfId="139" priority="378" operator="between">
      <formula>0</formula>
      <formula>0.5</formula>
    </cfRule>
  </conditionalFormatting>
  <conditionalFormatting sqref="AV263">
    <cfRule type="cellIs" dxfId="138" priority="376" operator="between">
      <formula>0.8</formula>
      <formula>1</formula>
    </cfRule>
  </conditionalFormatting>
  <conditionalFormatting sqref="AV264">
    <cfRule type="cellIs" dxfId="137" priority="374" operator="between">
      <formula>0.51</formula>
      <formula>0.79</formula>
    </cfRule>
    <cfRule type="cellIs" dxfId="136" priority="375" operator="between">
      <formula>0</formula>
      <formula>0.5</formula>
    </cfRule>
  </conditionalFormatting>
  <conditionalFormatting sqref="AV264">
    <cfRule type="cellIs" dxfId="135" priority="373" operator="between">
      <formula>0.8</formula>
      <formula>1</formula>
    </cfRule>
  </conditionalFormatting>
  <conditionalFormatting sqref="AN239">
    <cfRule type="cellIs" dxfId="134" priority="369" operator="between">
      <formula>0.8</formula>
      <formula>1</formula>
    </cfRule>
    <cfRule type="cellIs" dxfId="133" priority="370" operator="between">
      <formula>0.51</formula>
      <formula>0.79</formula>
    </cfRule>
    <cfRule type="cellIs" dxfId="132" priority="371" operator="between">
      <formula>0</formula>
      <formula>0.5</formula>
    </cfRule>
  </conditionalFormatting>
  <conditionalFormatting sqref="AP239">
    <cfRule type="cellIs" dxfId="131" priority="366" operator="between">
      <formula>0.8</formula>
      <formula>1</formula>
    </cfRule>
    <cfRule type="cellIs" dxfId="130" priority="367" operator="between">
      <formula>0.51</formula>
      <formula>0.79</formula>
    </cfRule>
    <cfRule type="cellIs" dxfId="129" priority="368" operator="between">
      <formula>0</formula>
      <formula>0.5</formula>
    </cfRule>
  </conditionalFormatting>
  <conditionalFormatting sqref="AW239">
    <cfRule type="containsText" dxfId="128" priority="364" operator="containsText" text="N.">
      <formula>NOT(ISERROR(SEARCH("N.",AW239)))</formula>
    </cfRule>
    <cfRule type="containsText" dxfId="127" priority="365" operator="containsText" text="&quot;N&quot;">
      <formula>NOT(ISERROR(SEARCH("""N""",AW239)))</formula>
    </cfRule>
  </conditionalFormatting>
  <conditionalFormatting sqref="AR239">
    <cfRule type="cellIs" dxfId="126" priority="357" operator="between">
      <formula>0.8</formula>
      <formula>1</formula>
    </cfRule>
    <cfRule type="cellIs" dxfId="125" priority="358" operator="between">
      <formula>0.51</formula>
      <formula>0.79</formula>
    </cfRule>
    <cfRule type="cellIs" dxfId="124" priority="359" operator="between">
      <formula>0</formula>
      <formula>0.5</formula>
    </cfRule>
  </conditionalFormatting>
  <conditionalFormatting sqref="AT239">
    <cfRule type="cellIs" dxfId="123" priority="354" operator="between">
      <formula>0.8</formula>
      <formula>1</formula>
    </cfRule>
    <cfRule type="cellIs" dxfId="122" priority="355" operator="between">
      <formula>0.51</formula>
      <formula>0.79</formula>
    </cfRule>
    <cfRule type="cellIs" dxfId="121" priority="356" operator="between">
      <formula>0</formula>
      <formula>0.5</formula>
    </cfRule>
  </conditionalFormatting>
  <conditionalFormatting sqref="AV239">
    <cfRule type="cellIs" dxfId="120" priority="351" operator="between">
      <formula>0.8</formula>
      <formula>1</formula>
    </cfRule>
    <cfRule type="cellIs" dxfId="119" priority="352" operator="between">
      <formula>0.51</formula>
      <formula>0.79</formula>
    </cfRule>
    <cfRule type="cellIs" dxfId="118" priority="353" operator="between">
      <formula>0</formula>
      <formula>0.5</formula>
    </cfRule>
  </conditionalFormatting>
  <conditionalFormatting sqref="AH265">
    <cfRule type="cellIs" dxfId="117" priority="337" operator="between">
      <formula>0.5</formula>
      <formula>0.79</formula>
    </cfRule>
    <cfRule type="cellIs" dxfId="116" priority="338" operator="between">
      <formula>0</formula>
      <formula>0.5</formula>
    </cfRule>
  </conditionalFormatting>
  <conditionalFormatting sqref="AJ265 AJ269">
    <cfRule type="cellIs" dxfId="115" priority="297" operator="between">
      <formula>0.8</formula>
      <formula>1</formula>
    </cfRule>
    <cfRule type="cellIs" dxfId="114" priority="298" operator="between">
      <formula>0.5</formula>
      <formula>0.79</formula>
    </cfRule>
    <cfRule type="cellIs" dxfId="113" priority="299" operator="between">
      <formula>0</formula>
      <formula>0.5</formula>
    </cfRule>
  </conditionalFormatting>
  <conditionalFormatting sqref="AK265 AK269">
    <cfRule type="containsText" dxfId="112" priority="300" operator="containsText" text="N.">
      <formula>NOT(ISERROR(SEARCH("N.",AK265)))</formula>
    </cfRule>
    <cfRule type="containsText" dxfId="111" priority="301" operator="containsText" text="&quot;N&quot;">
      <formula>NOT(ISERROR(SEARCH("""N""",AK265)))</formula>
    </cfRule>
  </conditionalFormatting>
  <conditionalFormatting sqref="AH265">
    <cfRule type="cellIs" dxfId="110" priority="336" operator="between">
      <formula>0.8</formula>
      <formula>1</formula>
    </cfRule>
  </conditionalFormatting>
  <conditionalFormatting sqref="AH269">
    <cfRule type="cellIs" dxfId="109" priority="345" operator="between">
      <formula>0.8</formula>
      <formula>1</formula>
    </cfRule>
    <cfRule type="cellIs" dxfId="108" priority="346" operator="between">
      <formula>0.5</formula>
      <formula>0.79</formula>
    </cfRule>
    <cfRule type="cellIs" dxfId="107" priority="347" operator="between">
      <formula>0</formula>
      <formula>0.5</formula>
    </cfRule>
  </conditionalFormatting>
  <conditionalFormatting sqref="AW265:AW269">
    <cfRule type="containsText" dxfId="106" priority="308" operator="containsText" text="N.">
      <formula>NOT(ISERROR(SEARCH("N.",AW265)))</formula>
    </cfRule>
    <cfRule type="containsText" dxfId="105" priority="309" operator="containsText" text="&quot;N&quot;">
      <formula>NOT(ISERROR(SEARCH("""N""",AW265)))</formula>
    </cfRule>
  </conditionalFormatting>
  <conditionalFormatting sqref="AN265:AN269">
    <cfRule type="cellIs" dxfId="104" priority="294" operator="between">
      <formula>0.8</formula>
      <formula>1</formula>
    </cfRule>
    <cfRule type="cellIs" dxfId="103" priority="295" operator="between">
      <formula>0.5</formula>
      <formula>0.79</formula>
    </cfRule>
    <cfRule type="cellIs" dxfId="102" priority="296" operator="between">
      <formula>0</formula>
      <formula>0.5</formula>
    </cfRule>
  </conditionalFormatting>
  <conditionalFormatting sqref="AP265:AP269">
    <cfRule type="cellIs" dxfId="101" priority="291" operator="between">
      <formula>0.8</formula>
      <formula>1</formula>
    </cfRule>
    <cfRule type="cellIs" dxfId="100" priority="292" operator="between">
      <formula>0.5</formula>
      <formula>0.79</formula>
    </cfRule>
    <cfRule type="cellIs" dxfId="99" priority="293" operator="between">
      <formula>0</formula>
      <formula>0.5</formula>
    </cfRule>
  </conditionalFormatting>
  <conditionalFormatting sqref="AR265:AR269">
    <cfRule type="cellIs" dxfId="98" priority="288" operator="between">
      <formula>0.8</formula>
      <formula>1</formula>
    </cfRule>
    <cfRule type="cellIs" dxfId="97" priority="289" operator="between">
      <formula>0.5</formula>
      <formula>0.79</formula>
    </cfRule>
    <cfRule type="cellIs" dxfId="96" priority="290" operator="between">
      <formula>0</formula>
      <formula>0.5</formula>
    </cfRule>
  </conditionalFormatting>
  <conditionalFormatting sqref="AT265:AT269">
    <cfRule type="cellIs" dxfId="95" priority="285" operator="between">
      <formula>0.8</formula>
      <formula>1</formula>
    </cfRule>
    <cfRule type="cellIs" dxfId="94" priority="286" operator="between">
      <formula>0.5</formula>
      <formula>0.79</formula>
    </cfRule>
    <cfRule type="cellIs" dxfId="93" priority="287" operator="between">
      <formula>0</formula>
      <formula>0.5</formula>
    </cfRule>
  </conditionalFormatting>
  <conditionalFormatting sqref="AV265:AV269">
    <cfRule type="cellIs" dxfId="92" priority="282" operator="between">
      <formula>0.8</formula>
      <formula>1</formula>
    </cfRule>
    <cfRule type="cellIs" dxfId="91" priority="283" operator="between">
      <formula>0.5</formula>
      <formula>0.79</formula>
    </cfRule>
    <cfRule type="cellIs" dxfId="90" priority="284" operator="between">
      <formula>0</formula>
      <formula>0.5</formula>
    </cfRule>
  </conditionalFormatting>
  <conditionalFormatting sqref="AF270">
    <cfRule type="cellIs" dxfId="89" priority="279" operator="between">
      <formula>80%</formula>
      <formula>100%</formula>
    </cfRule>
    <cfRule type="cellIs" dxfId="88" priority="280" operator="between">
      <formula>51%</formula>
      <formula>79%</formula>
    </cfRule>
    <cfRule type="cellIs" dxfId="87" priority="281" operator="between">
      <formula>0%</formula>
      <formula>50%</formula>
    </cfRule>
  </conditionalFormatting>
  <conditionalFormatting sqref="E275">
    <cfRule type="cellIs" dxfId="86" priority="276" operator="between">
      <formula>0.8</formula>
      <formula>100</formula>
    </cfRule>
    <cfRule type="cellIs" dxfId="85" priority="277" operator="between">
      <formula>0.5</formula>
      <formula>0.79</formula>
    </cfRule>
    <cfRule type="cellIs" dxfId="84" priority="278" operator="between">
      <formula>0</formula>
      <formula>0.5</formula>
    </cfRule>
  </conditionalFormatting>
  <conditionalFormatting sqref="AW69">
    <cfRule type="containsText" dxfId="83" priority="186" operator="containsText" text="N.">
      <formula>NOT(ISERROR(SEARCH("N.",AW69)))</formula>
    </cfRule>
    <cfRule type="containsText" dxfId="82" priority="187" operator="containsText" text="&quot;N&quot;">
      <formula>NOT(ISERROR(SEARCH("""N""",AW69)))</formula>
    </cfRule>
  </conditionalFormatting>
  <conditionalFormatting sqref="AE26">
    <cfRule type="containsText" dxfId="81" priority="136" operator="containsText" text="N.">
      <formula>NOT(ISERROR(SEARCH("N.",AE26)))</formula>
    </cfRule>
    <cfRule type="containsText" dxfId="80" priority="137" operator="containsText" text="&quot;N&quot;">
      <formula>NOT(ISERROR(SEARCH("""N""",AE26)))</formula>
    </cfRule>
  </conditionalFormatting>
  <conditionalFormatting sqref="AF26">
    <cfRule type="cellIs" dxfId="79" priority="148" operator="between">
      <formula>0</formula>
      <formula>0.5</formula>
    </cfRule>
    <cfRule type="cellIs" dxfId="78" priority="149" operator="between">
      <formula>0.5</formula>
      <formula>0.79</formula>
    </cfRule>
    <cfRule type="cellIs" dxfId="77" priority="150" operator="between">
      <formula>0.8</formula>
      <formula>1</formula>
    </cfRule>
  </conditionalFormatting>
  <conditionalFormatting sqref="AK26">
    <cfRule type="containsText" dxfId="76" priority="144" operator="containsText" text="N.">
      <formula>NOT(ISERROR(SEARCH("N.",AK26)))</formula>
    </cfRule>
    <cfRule type="containsText" dxfId="75" priority="145" operator="containsText" text="&quot;N&quot;">
      <formula>NOT(ISERROR(SEARCH("""N""",AK26)))</formula>
    </cfRule>
  </conditionalFormatting>
  <conditionalFormatting sqref="V26">
    <cfRule type="cellIs" dxfId="74" priority="58" operator="between">
      <formula>0.8</formula>
      <formula>1</formula>
    </cfRule>
    <cfRule type="cellIs" dxfId="73" priority="59" operator="between">
      <formula>0.5</formula>
      <formula>0.79</formula>
    </cfRule>
    <cfRule type="cellIs" dxfId="72" priority="60" operator="between">
      <formula>0</formula>
      <formula>0.5</formula>
    </cfRule>
  </conditionalFormatting>
  <conditionalFormatting sqref="T26">
    <cfRule type="cellIs" dxfId="71" priority="61" operator="between">
      <formula>0.8</formula>
      <formula>1</formula>
    </cfRule>
    <cfRule type="cellIs" dxfId="70" priority="62" operator="between">
      <formula>0.5</formula>
      <formula>0.79</formula>
    </cfRule>
    <cfRule type="cellIs" dxfId="69" priority="63" operator="between">
      <formula>0</formula>
      <formula>0.5</formula>
    </cfRule>
  </conditionalFormatting>
  <conditionalFormatting sqref="F26">
    <cfRule type="cellIs" dxfId="68" priority="82" operator="between">
      <formula>0.8</formula>
      <formula>1</formula>
    </cfRule>
    <cfRule type="cellIs" dxfId="67" priority="83" operator="between">
      <formula>0.5</formula>
      <formula>0.79</formula>
    </cfRule>
    <cfRule type="cellIs" dxfId="66" priority="84" operator="between">
      <formula>0</formula>
      <formula>0.5</formula>
    </cfRule>
  </conditionalFormatting>
  <conditionalFormatting sqref="H26">
    <cfRule type="cellIs" dxfId="65" priority="79" operator="between">
      <formula>0.8</formula>
      <formula>1</formula>
    </cfRule>
    <cfRule type="cellIs" dxfId="64" priority="80" operator="between">
      <formula>0.5</formula>
      <formula>0.79</formula>
    </cfRule>
    <cfRule type="cellIs" dxfId="63" priority="81" operator="between">
      <formula>0</formula>
      <formula>0.5</formula>
    </cfRule>
  </conditionalFormatting>
  <conditionalFormatting sqref="J26">
    <cfRule type="cellIs" dxfId="62" priority="76" operator="between">
      <formula>0.8</formula>
      <formula>1</formula>
    </cfRule>
    <cfRule type="cellIs" dxfId="61" priority="77" operator="between">
      <formula>0.5</formula>
      <formula>0.79</formula>
    </cfRule>
    <cfRule type="cellIs" dxfId="60" priority="78" operator="between">
      <formula>0</formula>
      <formula>0.5</formula>
    </cfRule>
  </conditionalFormatting>
  <conditionalFormatting sqref="L26">
    <cfRule type="cellIs" dxfId="59" priority="73" operator="between">
      <formula>0.8</formula>
      <formula>1</formula>
    </cfRule>
    <cfRule type="cellIs" dxfId="58" priority="74" operator="between">
      <formula>0.5</formula>
      <formula>0.79</formula>
    </cfRule>
    <cfRule type="cellIs" dxfId="57" priority="75" operator="between">
      <formula>0</formula>
      <formula>0.5</formula>
    </cfRule>
  </conditionalFormatting>
  <conditionalFormatting sqref="N26">
    <cfRule type="cellIs" dxfId="56" priority="70" operator="between">
      <formula>0.8</formula>
      <formula>1</formula>
    </cfRule>
    <cfRule type="cellIs" dxfId="55" priority="71" operator="between">
      <formula>0.5</formula>
      <formula>0.79</formula>
    </cfRule>
    <cfRule type="cellIs" dxfId="54" priority="72" operator="between">
      <formula>0</formula>
      <formula>0.5</formula>
    </cfRule>
  </conditionalFormatting>
  <conditionalFormatting sqref="P26">
    <cfRule type="cellIs" dxfId="53" priority="67" operator="between">
      <formula>0.8</formula>
      <formula>1</formula>
    </cfRule>
    <cfRule type="cellIs" dxfId="52" priority="68" operator="between">
      <formula>0.5</formula>
      <formula>0.79</formula>
    </cfRule>
    <cfRule type="cellIs" dxfId="51" priority="69" operator="between">
      <formula>0</formula>
      <formula>0.5</formula>
    </cfRule>
  </conditionalFormatting>
  <conditionalFormatting sqref="R26">
    <cfRule type="cellIs" dxfId="50" priority="64" operator="between">
      <formula>0.8</formula>
      <formula>1</formula>
    </cfRule>
    <cfRule type="cellIs" dxfId="49" priority="65" operator="between">
      <formula>0.5</formula>
      <formula>0.79</formula>
    </cfRule>
    <cfRule type="cellIs" dxfId="48" priority="66" operator="between">
      <formula>0</formula>
      <formula>0.5</formula>
    </cfRule>
  </conditionalFormatting>
  <conditionalFormatting sqref="X26">
    <cfRule type="cellIs" dxfId="47" priority="55" operator="between">
      <formula>0.8</formula>
      <formula>1</formula>
    </cfRule>
    <cfRule type="cellIs" dxfId="46" priority="56" operator="between">
      <formula>0.5</formula>
      <formula>0.79</formula>
    </cfRule>
    <cfRule type="cellIs" dxfId="45" priority="57" operator="between">
      <formula>0</formula>
      <formula>0.5</formula>
    </cfRule>
  </conditionalFormatting>
  <conditionalFormatting sqref="Z26">
    <cfRule type="cellIs" dxfId="44" priority="52" operator="between">
      <formula>0.8</formula>
      <formula>1</formula>
    </cfRule>
    <cfRule type="cellIs" dxfId="43" priority="53" operator="between">
      <formula>0.5</formula>
      <formula>0.79</formula>
    </cfRule>
    <cfRule type="cellIs" dxfId="42" priority="54" operator="between">
      <formula>0</formula>
      <formula>0.5</formula>
    </cfRule>
  </conditionalFormatting>
  <conditionalFormatting sqref="AJ26">
    <cfRule type="cellIs" dxfId="41" priority="49" operator="between">
      <formula>0.8</formula>
      <formula>1</formula>
    </cfRule>
    <cfRule type="cellIs" dxfId="40" priority="50" operator="between">
      <formula>0.5</formula>
      <formula>0.79</formula>
    </cfRule>
    <cfRule type="cellIs" dxfId="39" priority="51" operator="between">
      <formula>0</formula>
      <formula>0.5</formula>
    </cfRule>
  </conditionalFormatting>
  <conditionalFormatting sqref="AP26">
    <cfRule type="cellIs" dxfId="38" priority="43" operator="between">
      <formula>0.8</formula>
      <formula>1</formula>
    </cfRule>
    <cfRule type="cellIs" dxfId="37" priority="44" operator="between">
      <formula>0.5</formula>
      <formula>0.79</formula>
    </cfRule>
    <cfRule type="cellIs" dxfId="36" priority="45" operator="between">
      <formula>0</formula>
      <formula>0.5</formula>
    </cfRule>
  </conditionalFormatting>
  <conditionalFormatting sqref="AR26">
    <cfRule type="cellIs" dxfId="35" priority="40" operator="between">
      <formula>0.8</formula>
      <formula>1</formula>
    </cfRule>
    <cfRule type="cellIs" dxfId="34" priority="41" operator="between">
      <formula>0.5</formula>
      <formula>0.79</formula>
    </cfRule>
    <cfRule type="cellIs" dxfId="33" priority="42" operator="between">
      <formula>0</formula>
      <formula>0.5</formula>
    </cfRule>
  </conditionalFormatting>
  <conditionalFormatting sqref="AT26">
    <cfRule type="cellIs" dxfId="32" priority="37" operator="between">
      <formula>0.8</formula>
      <formula>1</formula>
    </cfRule>
    <cfRule type="cellIs" dxfId="31" priority="38" operator="between">
      <formula>0.5</formula>
      <formula>0.79</formula>
    </cfRule>
    <cfRule type="cellIs" dxfId="30" priority="39" operator="between">
      <formula>0</formula>
      <formula>0.5</formula>
    </cfRule>
  </conditionalFormatting>
  <conditionalFormatting sqref="AV26">
    <cfRule type="cellIs" dxfId="29" priority="34" operator="between">
      <formula>0.8</formula>
      <formula>1</formula>
    </cfRule>
    <cfRule type="cellIs" dxfId="28" priority="35" operator="between">
      <formula>0.5</formula>
      <formula>0.79</formula>
    </cfRule>
    <cfRule type="cellIs" dxfId="27" priority="36" operator="between">
      <formula>0</formula>
      <formula>0.5</formula>
    </cfRule>
  </conditionalFormatting>
  <conditionalFormatting sqref="AN26">
    <cfRule type="cellIs" dxfId="26" priority="25" operator="between">
      <formula>0.8</formula>
      <formula>1</formula>
    </cfRule>
    <cfRule type="cellIs" dxfId="25" priority="26" operator="between">
      <formula>0.5</formula>
      <formula>0.79</formula>
    </cfRule>
    <cfRule type="cellIs" dxfId="24" priority="27" operator="between">
      <formula>0</formula>
      <formula>0.5</formula>
    </cfRule>
  </conditionalFormatting>
  <conditionalFormatting sqref="G145">
    <cfRule type="containsText" dxfId="23" priority="24" operator="containsText" text="N.">
      <formula>NOT(ISERROR(SEARCH("N.",G145)))</formula>
    </cfRule>
  </conditionalFormatting>
  <conditionalFormatting sqref="I145">
    <cfRule type="containsText" dxfId="22" priority="23" operator="containsText" text="N.">
      <formula>NOT(ISERROR(SEARCH("N.",I145)))</formula>
    </cfRule>
  </conditionalFormatting>
  <conditionalFormatting sqref="K145">
    <cfRule type="containsText" dxfId="21" priority="22" operator="containsText" text="N.">
      <formula>NOT(ISERROR(SEARCH("N.",K145)))</formula>
    </cfRule>
  </conditionalFormatting>
  <conditionalFormatting sqref="M145">
    <cfRule type="containsText" dxfId="20" priority="21" operator="containsText" text="N.">
      <formula>NOT(ISERROR(SEARCH("N.",M145)))</formula>
    </cfRule>
  </conditionalFormatting>
  <conditionalFormatting sqref="O145">
    <cfRule type="containsText" dxfId="19" priority="20" operator="containsText" text="N.">
      <formula>NOT(ISERROR(SEARCH("N.",O145)))</formula>
    </cfRule>
  </conditionalFormatting>
  <conditionalFormatting sqref="Q145">
    <cfRule type="containsText" dxfId="18" priority="19" operator="containsText" text="N.">
      <formula>NOT(ISERROR(SEARCH("N.",Q145)))</formula>
    </cfRule>
  </conditionalFormatting>
  <conditionalFormatting sqref="S145">
    <cfRule type="containsText" dxfId="17" priority="18" operator="containsText" text="N.">
      <formula>NOT(ISERROR(SEARCH("N.",S145)))</formula>
    </cfRule>
  </conditionalFormatting>
  <conditionalFormatting sqref="U145">
    <cfRule type="containsText" dxfId="16" priority="17" operator="containsText" text="N.">
      <formula>NOT(ISERROR(SEARCH("N.",U145)))</formula>
    </cfRule>
  </conditionalFormatting>
  <conditionalFormatting sqref="W145">
    <cfRule type="containsText" dxfId="15" priority="16" operator="containsText" text="N.">
      <formula>NOT(ISERROR(SEARCH("N.",W145)))</formula>
    </cfRule>
  </conditionalFormatting>
  <conditionalFormatting sqref="Y145">
    <cfRule type="containsText" dxfId="14" priority="15" operator="containsText" text="N.">
      <formula>NOT(ISERROR(SEARCH("N.",Y145)))</formula>
    </cfRule>
  </conditionalFormatting>
  <conditionalFormatting sqref="AA145">
    <cfRule type="containsText" dxfId="13" priority="14" operator="containsText" text="N.">
      <formula>NOT(ISERROR(SEARCH("N.",AA145)))</formula>
    </cfRule>
  </conditionalFormatting>
  <conditionalFormatting sqref="AC145">
    <cfRule type="containsText" dxfId="12" priority="13" operator="containsText" text="N.">
      <formula>NOT(ISERROR(SEARCH("N.",AC145)))</formula>
    </cfRule>
  </conditionalFormatting>
  <conditionalFormatting sqref="AL5:AL270">
    <cfRule type="cellIs" dxfId="11" priority="10" operator="between">
      <formula>0</formula>
      <formula>0.5</formula>
    </cfRule>
    <cfRule type="cellIs" dxfId="10" priority="11" operator="between">
      <formula>0.5</formula>
      <formula>0.79</formula>
    </cfRule>
    <cfRule type="cellIs" dxfId="9" priority="12" operator="between">
      <formula>0.8</formula>
      <formula>1</formula>
    </cfRule>
  </conditionalFormatting>
  <conditionalFormatting sqref="AX5:AY269">
    <cfRule type="cellIs" dxfId="8" priority="7" operator="between">
      <formula>0</formula>
      <formula>0.5</formula>
    </cfRule>
    <cfRule type="cellIs" dxfId="7" priority="8" operator="between">
      <formula>0.5</formula>
      <formula>0.79</formula>
    </cfRule>
    <cfRule type="cellIs" dxfId="6" priority="9" operator="between">
      <formula>0.8</formula>
      <formula>1</formula>
    </cfRule>
  </conditionalFormatting>
  <conditionalFormatting sqref="AX270">
    <cfRule type="cellIs" dxfId="5" priority="4" operator="between">
      <formula>0</formula>
      <formula>0.5</formula>
    </cfRule>
    <cfRule type="cellIs" dxfId="4" priority="5" operator="between">
      <formula>0.5</formula>
      <formula>0.79</formula>
    </cfRule>
    <cfRule type="cellIs" dxfId="3" priority="6" operator="between">
      <formula>0.8</formula>
      <formula>1</formula>
    </cfRule>
  </conditionalFormatting>
  <conditionalFormatting sqref="AY270">
    <cfRule type="cellIs" dxfId="2" priority="1" operator="between">
      <formula>0</formula>
      <formula>0.5</formula>
    </cfRule>
    <cfRule type="cellIs" dxfId="1" priority="2" operator="between">
      <formula>0.5</formula>
      <formula>0.79</formula>
    </cfRule>
    <cfRule type="cellIs" dxfId="0" priority="3" operator="between">
      <formula>0.8</formula>
      <formula>1</formula>
    </cfRule>
  </conditionalFormatting>
  <pageMargins left="0.9055118110236221" right="0.70866141732283472" top="0.74803149606299213" bottom="0.74803149606299213" header="0.31496062992125984" footer="0.31496062992125984"/>
  <pageSetup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Validación!$B$2:$B$3</xm:f>
          </x14:formula1>
          <xm:sqref>AN5:AN68 AH70:AH269 AB269 AD23 AD269 AV70:AV269 AN70:AN269 AP70:AP269 AR70:AR269 AT70:AT269 Z70:Z269 X70:X269 V70:V269 T70:T269 R70:R269 P70:P269 N70:N269 L70:L269 J70:J269 H70:H269 F70:F269 AB23 AH27:AH68 AD5:AD21 AB5:AB21 AH5:AH21 AH23:AH25 AV5:AV68 AJ5:AJ269 F5:F68 AP5:AP68 AR5:AR68 AT5:AT68 Z5:Z68 X5:X68 V5:V68 T5:T68 R5:R68 P5:P68 N5:N68 L5:L68 J5:J68 H5:H68</xm:sqref>
        </x14:dataValidation>
        <x14:dataValidation type="list" allowBlank="1" showInputMessage="1" showErrorMessage="1">
          <x14:formula1>
            <xm:f>'Y:\4. Dirección de Transparencia en la Gestión Pública\2024\1. PTGADA\1. Informe de Transparencia 2024\2. Sectorizadas, P, D\3. Defensa Nacional\[3_Revisión DGTGA-Defensa Nacional.xlsx]Hoja2'!#REF!</xm:f>
          </x14:formula1>
          <xm:sqref>AG38:AG40</xm:sqref>
        </x14:dataValidation>
        <x14:dataValidation type="list" allowBlank="1" showInputMessage="1" showErrorMessage="1">
          <x14:formula1>
            <xm:f>'Y:\4. Dirección de Transparencia en la Gestión Pública\2024\1. PTGADA\1. Informe de Transparencia 2024\2. Sectorizadas, P, D\5. Seguridad y Protección Ciudadana\[5_ Revisión DGTGA-Seguridad y Protección _.xlsx]Hoja2'!#REF!</xm:f>
          </x14:formula1>
          <xm:sqref>F69 H69 J69 L69 N69 P69 R69 V69 Z69 X69 T69 AD69 AN69 AP69 AR69 AB69 AT69 AV69</xm:sqref>
        </x14:dataValidation>
        <x14:dataValidation type="list" allowBlank="1" showInputMessage="1" showErrorMessage="1">
          <x14:formula1>
            <xm:f>'Y:\4. Dirección de Transparencia en la Gestión Pública\2024\1. PTGADA\1. Informe de Transparencia 2024\2. Sectorizadas, P, D\1. Gobernación\[Revisión DGTGA-Gobernación_30.09.2024.xlsx]Hoja2'!#REF!</xm:f>
          </x14:formula1>
          <xm:sqref>AB26 AH26 AD26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4" sqref="B4"/>
    </sheetView>
  </sheetViews>
  <sheetFormatPr baseColWidth="10" defaultRowHeight="15" x14ac:dyDescent="0.25"/>
  <sheetData>
    <row r="2" spans="2:2" x14ac:dyDescent="0.25">
      <c r="B2" t="s">
        <v>38</v>
      </c>
    </row>
    <row r="3" spans="2:2" x14ac:dyDescent="0.25">
      <c r="B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PTGADA_noviembre 2024</vt:lpstr>
      <vt:lpstr>Validación</vt:lpstr>
      <vt:lpstr>'PTGADA_noviembre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Guzmán Oliva, Juan Antonio</dc:creator>
  <cp:lastModifiedBy>Guzmán Oliva, Juan Antonio</cp:lastModifiedBy>
  <cp:lastPrinted>2024-10-15T00:31:50Z</cp:lastPrinted>
  <dcterms:created xsi:type="dcterms:W3CDTF">2024-10-14T16:33:41Z</dcterms:created>
  <dcterms:modified xsi:type="dcterms:W3CDTF">2024-11-29T23:10:27Z</dcterms:modified>
</cp:coreProperties>
</file>